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S:\PMO-DER\11 - PPA_LOA_PCA\2026\PCA 2026\4 - Publicação site DER-ES\"/>
    </mc:Choice>
  </mc:AlternateContent>
  <xr:revisionPtr revIDLastSave="0" documentId="13_ncr:1_{46E4DC4E-C14F-4F26-BF9A-55F72EA79A19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Orientações" sheetId="4" r:id="rId1"/>
    <sheet name="Total Consolidado" sheetId="16" r:id="rId2"/>
    <sheet name="PCA 2026 INFRAESTRUTURA" sheetId="8" r:id="rId3"/>
    <sheet name="PCA 2026 EDIFICAÇÕES" sheetId="9" r:id="rId4"/>
    <sheet name="PCA 2026 OPERAÇÃO E CONSERVAÇÃO" sheetId="10" r:id="rId5"/>
    <sheet name="PCA 2026 ADMINISTRAÇÃO" sheetId="11" r:id="rId6"/>
    <sheet name="Lista Suspensa" sheetId="15" r:id="rId7"/>
    <sheet name="Listas" sheetId="2" state="hidden" r:id="rId8"/>
    <sheet name="1" sheetId="7" state="veryHidden" r:id="rId9"/>
  </sheets>
  <externalReferences>
    <externalReference r:id="rId10"/>
  </externalReferences>
  <definedNames>
    <definedName name="_xlnm._FilterDatabase" localSheetId="5" hidden="1">'PCA 2026 ADMINISTRAÇÃO'!$B$10:$Q$79</definedName>
    <definedName name="_xlnm._FilterDatabase" localSheetId="3" hidden="1">'PCA 2026 EDIFICAÇÕES'!$A$9:$P$27</definedName>
    <definedName name="_xlnm._FilterDatabase" localSheetId="2" hidden="1">'PCA 2026 INFRAESTRUTURA'!$A$8:$Q$195</definedName>
    <definedName name="_xlnm._FilterDatabase" localSheetId="4" hidden="1">'PCA 2026 OPERAÇÃO E CONSERVAÇÃO'!$A$10:$P$68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3">'PCA 2026 EDIFICAÇÕES'!$A$1:$P$22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_xlnm.Print_Titles" localSheetId="5">'PCA 2026 ADMINISTRAÇÃO'!$1:$10</definedName>
    <definedName name="_xlnm.Print_Titles" localSheetId="2">'PCA 2026 INFRAESTRUTURA'!$1:$9</definedName>
    <definedName name="_xlnm.Print_Titles" localSheetId="4">'PCA 2026 OPERAÇÃO E CONSERVAÇÃO'!$1:$10</definedName>
    <definedName name="UG">[1]LISTAS!$A$15:$B$15</definedName>
  </definedNames>
  <calcPr calcId="191029"/>
</workbook>
</file>

<file path=xl/calcChain.xml><?xml version="1.0" encoding="utf-8"?>
<calcChain xmlns="http://schemas.openxmlformats.org/spreadsheetml/2006/main">
  <c r="D5" i="16" l="1"/>
  <c r="F4" i="16"/>
  <c r="D4" i="16"/>
  <c r="E5" i="16"/>
  <c r="E4" i="16"/>
  <c r="A60" i="7" l="1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1" i="7"/>
  <c r="H5" i="16" l="1"/>
  <c r="H4" i="16"/>
  <c r="F5" i="16"/>
  <c r="I4" i="16"/>
  <c r="I5" i="16"/>
  <c r="G4" i="16"/>
  <c r="G5" i="16"/>
  <c r="J5" i="16"/>
  <c r="J4" i="16"/>
</calcChain>
</file>

<file path=xl/sharedStrings.xml><?xml version="1.0" encoding="utf-8"?>
<sst xmlns="http://schemas.openxmlformats.org/spreadsheetml/2006/main" count="4239" uniqueCount="1018">
  <si>
    <t>Tipo de Contratação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</si>
  <si>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</si>
  <si>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</si>
  <si>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</si>
  <si>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</si>
  <si>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</si>
  <si>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</si>
  <si>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</si>
  <si>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</si>
  <si>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Prorrogada</t>
  </si>
  <si>
    <t>Baixo</t>
  </si>
  <si>
    <t>Médio</t>
  </si>
  <si>
    <t>Alto</t>
  </si>
  <si>
    <t>Nível de Complexidade</t>
  </si>
  <si>
    <t>Observações</t>
  </si>
  <si>
    <t>Agente de contratação ou fiscal</t>
  </si>
  <si>
    <t>Em andamento</t>
  </si>
  <si>
    <t>Setor Demandante</t>
  </si>
  <si>
    <t>DIREN</t>
  </si>
  <si>
    <t>DIROP</t>
  </si>
  <si>
    <t>-</t>
  </si>
  <si>
    <t>Produto</t>
  </si>
  <si>
    <t>Classificação Orçamentária</t>
  </si>
  <si>
    <t>Contrato</t>
  </si>
  <si>
    <t>Objeto</t>
  </si>
  <si>
    <t>33/2013</t>
  </si>
  <si>
    <t>19/2022</t>
  </si>
  <si>
    <t>31/2023</t>
  </si>
  <si>
    <t>53/2023</t>
  </si>
  <si>
    <t>90/2023</t>
  </si>
  <si>
    <t>007/2014</t>
  </si>
  <si>
    <t>26/2014</t>
  </si>
  <si>
    <t>88/2022</t>
  </si>
  <si>
    <t>30/2023</t>
  </si>
  <si>
    <t>06/2024</t>
  </si>
  <si>
    <t>47/2024</t>
  </si>
  <si>
    <t>50/2024</t>
  </si>
  <si>
    <t>47/2022</t>
  </si>
  <si>
    <t>48/2022</t>
  </si>
  <si>
    <t>68/2022</t>
  </si>
  <si>
    <t>101/2022</t>
  </si>
  <si>
    <t>46/2024</t>
  </si>
  <si>
    <t>26/2023</t>
  </si>
  <si>
    <t>46/2023</t>
  </si>
  <si>
    <t>26/2024</t>
  </si>
  <si>
    <t>71/2024</t>
  </si>
  <si>
    <t>13/2024</t>
  </si>
  <si>
    <t>27/2024</t>
  </si>
  <si>
    <t>45/2023</t>
  </si>
  <si>
    <t>89/2024</t>
  </si>
  <si>
    <t>102/2024</t>
  </si>
  <si>
    <t>80/2023</t>
  </si>
  <si>
    <t>82/2023</t>
  </si>
  <si>
    <t>02/2024</t>
  </si>
  <si>
    <t>59/2024</t>
  </si>
  <si>
    <t>108/2023</t>
  </si>
  <si>
    <t>78/2022</t>
  </si>
  <si>
    <t>62/2023</t>
  </si>
  <si>
    <t>37/2024</t>
  </si>
  <si>
    <t>62/2024</t>
  </si>
  <si>
    <t>29/2024</t>
  </si>
  <si>
    <t>21/2023</t>
  </si>
  <si>
    <t>61/2023</t>
  </si>
  <si>
    <t>02/2025</t>
  </si>
  <si>
    <t>101/2024</t>
  </si>
  <si>
    <t>01/2025</t>
  </si>
  <si>
    <t>83/2024</t>
  </si>
  <si>
    <t>99/2024</t>
  </si>
  <si>
    <t>Campanhas de Prevenção Violência contra Mulher</t>
  </si>
  <si>
    <t>021/2021</t>
  </si>
  <si>
    <t>032/2018</t>
  </si>
  <si>
    <t>Elaboração de Projetos de Engenharia de Obras de Arte Especiais (Pontes e Viadutos), integrantes do Sistema Rodoviário Estadual, constantes do 09 (Nove) projetos
032/2018 Lote 1 - ES 010, Entr. ES 257 - Vila do Riacho
Lote 3 - ES 010, Nova Almeida – Vila do Riacho
Lote 4 - ES 164, Vargem Alta – Castelinho
Lote 5 - ES 010, Nova Almeida - Vila do Riacho
Lote 7 - ES 145, Entr. ES 487 – Entr. ES 375 (Contorno de Piuma) - Viaduto s/ a ES 375
Lote 8 - ES 462, Brejetuba – Afonso Cláudio
Lote 9 - ES 080, Santa Tereza – São Roque do Canaã - Ponte s/ Rio Santa Maria</t>
  </si>
  <si>
    <t>042/2024</t>
  </si>
  <si>
    <t>041/2014</t>
  </si>
  <si>
    <t>017/2024</t>
  </si>
  <si>
    <t>095/2023</t>
  </si>
  <si>
    <t>CE Nº 044/2024</t>
  </si>
  <si>
    <t>82/2024</t>
  </si>
  <si>
    <t>Unid. Medida</t>
  </si>
  <si>
    <t>ELABORAÇÃO PCA 2026</t>
  </si>
  <si>
    <t>Prazo Execução (dia/mês/ano)</t>
  </si>
  <si>
    <t>Tipo</t>
  </si>
  <si>
    <t>Solicitação - Edital de Credenciamento 2024 
Contratação de empresas com vistas a prestação de serviços de apoio técnico de Engenharia, Arquitetura e Agronomia nas atividades de Avaliação imobiliária urbana e rural no âmbito do Estado de Espírito Santo, sempre que houver interesse previamente manifestado pelo DER-ES</t>
  </si>
  <si>
    <t>Credenciamento</t>
  </si>
  <si>
    <t>N/A</t>
  </si>
  <si>
    <t>unid.</t>
  </si>
  <si>
    <t>Serviços Cartorários</t>
  </si>
  <si>
    <t>Demanda</t>
  </si>
  <si>
    <t>Mês</t>
  </si>
  <si>
    <t>km</t>
  </si>
  <si>
    <t>111/2023</t>
  </si>
  <si>
    <t>58/2024</t>
  </si>
  <si>
    <t>13/2025</t>
  </si>
  <si>
    <t>10/2024</t>
  </si>
  <si>
    <t>mês</t>
  </si>
  <si>
    <t>ES-388 (Segmento Urbano), trecho: Entr. ES-060 (Barra do Jucu – km 5,27 (Bairro Santa Paula II)</t>
  </si>
  <si>
    <t>Implantação</t>
  </si>
  <si>
    <t>OAE</t>
  </si>
  <si>
    <t>Contenção</t>
  </si>
  <si>
    <t>Contenção no Terminal de Itacibá</t>
  </si>
  <si>
    <t>07/2025</t>
  </si>
  <si>
    <t>44/2024</t>
  </si>
  <si>
    <t>DIGEP</t>
  </si>
  <si>
    <t>Campanhas</t>
  </si>
  <si>
    <t>BIM</t>
  </si>
  <si>
    <t>Consultoria</t>
  </si>
  <si>
    <t>Aquisição de Softwares para BIM e GIS</t>
  </si>
  <si>
    <t>Consultoria para implantação do BIM/Operação Assistida</t>
  </si>
  <si>
    <t>060/2023</t>
  </si>
  <si>
    <t>Aquisição de equipamentos para realização de ensaios no Laboratório da SR III – Colatina</t>
  </si>
  <si>
    <t>Equipamento</t>
  </si>
  <si>
    <t>Hilton Rubens Filho</t>
  </si>
  <si>
    <t>Ata para Obras de Contenções nos segmentos rodoviários</t>
  </si>
  <si>
    <t>Ata</t>
  </si>
  <si>
    <t>Cartório</t>
  </si>
  <si>
    <t xml:space="preserve">Objeto </t>
  </si>
  <si>
    <t xml:space="preserve">Unid. Medida </t>
  </si>
  <si>
    <t>Estimativa Valor
 PCA 2026</t>
  </si>
  <si>
    <t>076/2022</t>
  </si>
  <si>
    <t>088/2023</t>
  </si>
  <si>
    <t>Execução de Implantação, manutenção e gerenciamento do Sistema de Sinalização Semafórica (SR-1, SR-2, SR-3 E SR-4)</t>
  </si>
  <si>
    <t>023/2024</t>
  </si>
  <si>
    <t>Convênio DER-ES e Polícia Militar do ES para Operação Rodoviária.
(Recursos de Multas)</t>
  </si>
  <si>
    <t>003/2023</t>
  </si>
  <si>
    <t>004/2023</t>
  </si>
  <si>
    <t>005/2023</t>
  </si>
  <si>
    <t>006/2023</t>
  </si>
  <si>
    <t>042/2022</t>
  </si>
  <si>
    <t>44/2022</t>
  </si>
  <si>
    <t>58/2022</t>
  </si>
  <si>
    <t>59/2022</t>
  </si>
  <si>
    <t>ARP Nº 004/2025</t>
  </si>
  <si>
    <t>Consultoria Plano Diretor Rodoviário</t>
  </si>
  <si>
    <t>Apoio Técnico e Consultoria à Diretoria de Operações Rodoviárias</t>
  </si>
  <si>
    <t xml:space="preserve">Contratação de Consultoria para Estudo de Tráfego </t>
  </si>
  <si>
    <t>Aquisição de caminhonete para Fiscalização/Operações  Rodoviárias.
(Recursos de Multas)</t>
  </si>
  <si>
    <t>Manutenção e Reabilitação de Obras de Arte Especiais</t>
  </si>
  <si>
    <t>m²</t>
  </si>
  <si>
    <t>DIGEP/DIROP</t>
  </si>
  <si>
    <t>Prazo (dia/mês/ano)</t>
  </si>
  <si>
    <t>DIRAD-GETIC</t>
  </si>
  <si>
    <t>132/2021</t>
  </si>
  <si>
    <t>Previsto Renovação e Apostilamento; Não é possível calcular valor da apostila ainda</t>
  </si>
  <si>
    <t>089/2022</t>
  </si>
  <si>
    <t>Previsto Renovação</t>
  </si>
  <si>
    <t>109/2023</t>
  </si>
  <si>
    <t>PF</t>
  </si>
  <si>
    <t>Em fase inicial de planjeamento</t>
  </si>
  <si>
    <t>054/2023</t>
  </si>
  <si>
    <t>041/2022</t>
  </si>
  <si>
    <t>018/2024</t>
  </si>
  <si>
    <t>DIRAD (GEPES)</t>
  </si>
  <si>
    <t>Prestação de Serviços Administrativos e de Suporte de Nível Operacional, por Meio de Postos de Assistentes Administrativos</t>
  </si>
  <si>
    <t>Cursos de Capacitação - Atualização constante em legislação e boas práticas de gestão pública.
Diversos cursos</t>
  </si>
  <si>
    <t>Diversos Cursos</t>
  </si>
  <si>
    <t>Fernanda Louzada Matos</t>
  </si>
  <si>
    <t>Paulo Afonso Santana Saraiva</t>
  </si>
  <si>
    <t>Livia Martins Pattuzzo Faccin</t>
  </si>
  <si>
    <t>Nilton Cesar Gonçalves</t>
  </si>
  <si>
    <t>João Paulo Helmer Hoffman</t>
  </si>
  <si>
    <t>Comissão de Contratação Direta, Administrativa e Pregão</t>
  </si>
  <si>
    <t>Comissão de Contratação para Obras e Serviços com Recursos Internacionais</t>
  </si>
  <si>
    <t>Eduardo Rodrigues da Silva</t>
  </si>
  <si>
    <t>Eduardo Rodrigues da Silva
Gustavo da Costa Novaes</t>
  </si>
  <si>
    <t>Comissão de Contratação para Obras e Serviços de Infraestrutura I e II</t>
  </si>
  <si>
    <t>DIRAD (GERAD)</t>
  </si>
  <si>
    <t>Manutenção Predial do DER-ES (Sede e Regionais)</t>
  </si>
  <si>
    <t>A contratar</t>
  </si>
  <si>
    <t>004/2021</t>
  </si>
  <si>
    <t>Manutenção Preventiva e Corretiva em Elevador</t>
  </si>
  <si>
    <t>Camila Rodrigues Lôbo</t>
  </si>
  <si>
    <t>110/2021</t>
  </si>
  <si>
    <t>Manutenção Preventiva e Corretiva nos Aparelhos de Ar Condicionado da Central do DER-ES</t>
  </si>
  <si>
    <t>Carlos Augusto de Souza Penha</t>
  </si>
  <si>
    <t>89/2023</t>
  </si>
  <si>
    <t>Serviços de Dedetização (Sede e Regionais)</t>
  </si>
  <si>
    <t xml:space="preserve"> Serviço contínuo de descupinização da sede e das 04 (quatros) Superintendências Regionais do DER-ES</t>
  </si>
  <si>
    <t>Serviços de Água e Esgoto  (Sede, SR-1, SR-2,
 SR-3 e SR-4)</t>
  </si>
  <si>
    <t>Fornecimento de Energia Elétrica (Sede, SR-1, SR-2, SR-3 e SR-4)</t>
  </si>
  <si>
    <t>079/2022</t>
  </si>
  <si>
    <t>Segurança e Vídeomonitoramento</t>
  </si>
  <si>
    <t>039/2023</t>
  </si>
  <si>
    <t>Controle de Acesso de Pessoas e Veículos com Fornecimento de Equipamentos e Software, Operação e Manutenção</t>
  </si>
  <si>
    <t>104/2022</t>
  </si>
  <si>
    <t>Locação de Veículos sem Motorista</t>
  </si>
  <si>
    <t>unid.(veículos)</t>
  </si>
  <si>
    <t>Felipe Conrado Souza Seibel</t>
  </si>
  <si>
    <t>014/2021</t>
  </si>
  <si>
    <t>Locação de Veículos com Motorista</t>
  </si>
  <si>
    <t>104/2023</t>
  </si>
  <si>
    <t>Abastecimento e Manutenção Veículos Oficiais</t>
  </si>
  <si>
    <t>Seguros (veículos e drones)</t>
  </si>
  <si>
    <t>022/2022</t>
  </si>
  <si>
    <t>Protocolo, Arquivo e Correlatos</t>
  </si>
  <si>
    <t>Correspondências</t>
  </si>
  <si>
    <t>119/2021</t>
  </si>
  <si>
    <t>Publicações no Diário Oficial do ES, Jornal de Grande Circulação e no DOU</t>
  </si>
  <si>
    <t>Alessandro Gris Drumond</t>
  </si>
  <si>
    <t>123/2023</t>
  </si>
  <si>
    <t>Publicações de matéria legal em jornal de grande circulação</t>
  </si>
  <si>
    <t>Assinatura de Periódicos (A Gazeta, A Tribuna, Banco de Preços, ABNT, TCPO Web)</t>
  </si>
  <si>
    <t>031/2024</t>
  </si>
  <si>
    <t>Passagens Áereas</t>
  </si>
  <si>
    <t>Suprimentos de Fundos</t>
  </si>
  <si>
    <t>104/2024</t>
  </si>
  <si>
    <t xml:space="preserve">Serviço Conservação, Limpeza e Manutenção Predial </t>
  </si>
  <si>
    <t>Limpeza/Desinfecção Caixas D'Água, Cisternas, caixas de Gordura, Fossas Sépticas (Sede e Regionais)</t>
  </si>
  <si>
    <t>Material Copa Cozinha</t>
  </si>
  <si>
    <t>Material Expediente</t>
  </si>
  <si>
    <t>Gêneros Alimentícios (café, açúcar, adoçante)</t>
  </si>
  <si>
    <t>Materiais de Segurança do Trabalho (Equipamento de Proteção Individual)</t>
  </si>
  <si>
    <t>Eletrodomésticos (geladeiras, microondas, purificador de agua, ar condicionado)</t>
  </si>
  <si>
    <t>Mobiliário (cadeiras giratórias, cadeiras fixa, mesas)</t>
  </si>
  <si>
    <t>Outsourcing de equipamentos de impressão</t>
  </si>
  <si>
    <t>Unid. Mensal</t>
  </si>
  <si>
    <t>Manutenção corretiva e preventiva de impressoras</t>
  </si>
  <si>
    <t>Fábrica de Software (Serviços de manutenção corretiva, adaptativa, evolutiva  - sistemas .net, Sider) - Grupo 3</t>
  </si>
  <si>
    <t>Fábrica de Software (Serviços de manutenção corretiva, adaptativa, adaptativa  - sistemas .net, Sider) - Grupo 4</t>
  </si>
  <si>
    <t xml:space="preserve"> Service Desck</t>
  </si>
  <si>
    <t xml:space="preserve"> Service Desck- UST</t>
  </si>
  <si>
    <t>UST Mensal</t>
  </si>
  <si>
    <t>Fábrica de Software  - serviços de manutenção corretiva, adaptativa, evolutiva  - sistemas OAASIS) Grupo 3</t>
  </si>
  <si>
    <t>Fábrica de Software  - serviços de manutenção corretiva, adaptativa, evolutiva  - sistemas OAASIS) Grupo 4</t>
  </si>
  <si>
    <t>Telefonia Móvel</t>
  </si>
  <si>
    <t xml:space="preserve"> Serviços de TIC</t>
  </si>
  <si>
    <t>Telefonia Fixa</t>
  </si>
  <si>
    <t>Assinatura Mensal</t>
  </si>
  <si>
    <t>Smartphone com seguro</t>
  </si>
  <si>
    <t xml:space="preserve"> Solução de Firewall</t>
  </si>
  <si>
    <t xml:space="preserve"> Servidores Físicos</t>
  </si>
  <si>
    <t>Recuperação Funcional e Conservação</t>
  </si>
  <si>
    <r>
      <t xml:space="preserve">Serviços especializados de consultoria
técnica de apoio à supervisão das obras do Programa
de BIRD 
</t>
    </r>
    <r>
      <rPr>
        <b/>
        <sz val="10"/>
        <rFont val="Calibri"/>
        <family val="2"/>
      </rPr>
      <t>(Programa Águas e Paisagens II)</t>
    </r>
  </si>
  <si>
    <t>Vale-Transporte
 ( Auxílio no deslocamento dos servidores, conforme previsto em legislação)</t>
  </si>
  <si>
    <t>Contínuo</t>
  </si>
  <si>
    <t>ÓRGÃO OU ENTIDADE</t>
  </si>
  <si>
    <t>DER-ES</t>
  </si>
  <si>
    <t>ÁREA RESPONSÁVEL PELA CONSOLIDAÇÃO</t>
  </si>
  <si>
    <t>DIGEP - GEPLA - PMO</t>
  </si>
  <si>
    <t>Plano de Contratações Anual - Exercício 2026 - INFRAESTRUTURA</t>
  </si>
  <si>
    <t>Plano de Contratações Anual - Exercício 2026 - ADMINISTRAÇÃO</t>
  </si>
  <si>
    <t>Plano de Contratações Anual - Exercício 2026 - OPERAÇÃO E CONSERVAÇÃO</t>
  </si>
  <si>
    <t>26/2025</t>
  </si>
  <si>
    <t xml:space="preserve">Jorge Henrique Bahia </t>
  </si>
  <si>
    <t>Olívia Dianna Gomes</t>
  </si>
  <si>
    <t>Jorge Henrique Bahia</t>
  </si>
  <si>
    <t>Restauração de Praia</t>
  </si>
  <si>
    <t xml:space="preserve"> Eduardo Valadares Gottardi</t>
  </si>
  <si>
    <t xml:space="preserve"> Gustavo Perim Ribeiro</t>
  </si>
  <si>
    <t>Fábio Longui Batista</t>
  </si>
  <si>
    <t>Murilo Moreira Marchiori</t>
  </si>
  <si>
    <t>Artur Schneider Zanotell</t>
  </si>
  <si>
    <t>Fabricio Batista José</t>
  </si>
  <si>
    <t>Contratação de Consultor Individual Especialista para a realização de Diagnóstico de Maturidade BIM e Plano de Implementação da metologia BIM - Building Information Modeling no DER-ES</t>
  </si>
  <si>
    <t xml:space="preserve"> Contratação de empresa para apoio a Gerência de Articulação e Desapropriações – GEARD, no gerenciamento e na análise de PROCESSOS DOS PROGRAMAS DE DESAPROPRIAÇÃO, além da análise de projetos e orçamentos, supervisão e fiscalização das obras de DESLOCAMENTO E/OU REMOÇÃO DE INFRAESTRUTURA DE ENERGIA ELÉTRICA ATIVA, necessários às obras conduzidas pelo DEPARTAMENTO DE EDIFICAÇÕES E RODOVIAS DO ESPÍRITO SANTO – DER-ES</t>
  </si>
  <si>
    <t>Postos de Trabalho</t>
  </si>
  <si>
    <t>Unid.</t>
  </si>
  <si>
    <t>Fonte de Recurso</t>
  </si>
  <si>
    <t>GND</t>
  </si>
  <si>
    <t>Modalidade de Aplicação</t>
  </si>
  <si>
    <t>Elemento de Despesa</t>
  </si>
  <si>
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compras, garantindo a integração ao planejamento estratégico e orçamentário das unidades.</t>
  </si>
  <si>
    <t>Art. 9º Compreendem objetivos do PCA:
I - racionalizar as contratações públicas;
II - garantir o alinhamento com o planejamento estratégico e outros instrumentos de governança existentes;
III - subsidiar a elaboração das leis orçamentárias;
IV - evitar o fracionamento de despesas; e
V - sinalizar intenções ao mercado fornecedor, de forma a aumentar o diálogo potencial com o mercado e incrementar a competitividade.
(DECRETO Nº 5307-R, DE 15 DE FEVEREIRO DE 2023)</t>
  </si>
  <si>
    <r>
      <t>Cada órgão e entidade do Poder Executivo deverá elaborar, consolidar e aprovar, anualmente, seu respectivo PCA, contendo</t>
    </r>
    <r>
      <rPr>
        <b/>
        <sz val="11"/>
        <rFont val="Arial"/>
        <family val="2"/>
        <scheme val="minor"/>
      </rPr>
      <t xml:space="preserve"> todas as novas contratações e as renovações/prorrogações que pretende realizar no exercício seguinte ao de sua elaboração</t>
    </r>
    <r>
      <rPr>
        <sz val="11"/>
        <rFont val="Arial"/>
        <family val="2"/>
        <scheme val="minor"/>
      </rPr>
      <t>. Esse PCA necessitará ser publicado no site de cada Secretaria, inclusive quando a contratação ocorrer de forma Direta. Além disso, outra regra importante é a de que a fase preparatória das licitações deverá compatibilizar-se com o PCA.</t>
    </r>
  </si>
  <si>
    <t>0 - NÃO DEFINIDO</t>
  </si>
  <si>
    <t>1 - PESSOAL E ENCARGOS SOCIAIS</t>
  </si>
  <si>
    <t>2 - JUROS E ENCARGOS DA DÍVIDA</t>
  </si>
  <si>
    <t>3 - OUTRAS DESPESAS CORRENTES</t>
  </si>
  <si>
    <t>4 - INVESTIMENTOS</t>
  </si>
  <si>
    <t>5 - INVERSÕES FINANCEIRAS</t>
  </si>
  <si>
    <t>6 - AMORTIZAÇÃO DA DÍVIDA</t>
  </si>
  <si>
    <t>9 - RESERVA DE CONTINGÊNCIA</t>
  </si>
  <si>
    <t>MODALIDADE DE APLICAÇÃO</t>
  </si>
  <si>
    <t>ELEMENTO DE DESPESA</t>
  </si>
  <si>
    <t>20 - TRANSFERÊNCIAS À UNIÃO</t>
  </si>
  <si>
    <t>22 - EXECUÇÃO ORÇAMENTÁRIA DELEGADA À UNIÃO</t>
  </si>
  <si>
    <t>30 - TRANSFERÊNCIAS A ESTADOS E AO DISTRITO FEDERAL</t>
  </si>
  <si>
    <t>31 - TRANSFERÊNCIAS A ESTADOS E AO DISTRITO FEDERAL - FUNDO A FUNDO</t>
  </si>
  <si>
    <t>32 - EXECUÇÃO ORÇAMENTÁRIA DELEGADA A ESTADOS E AO DISTRITO FEDERAL</t>
  </si>
  <si>
    <t>35 - TRANSFERÊNCIAS FUNDO A FUNDO AOS ESTADOS E AO DISTRITO FEDERAL À CONTA DE RECURSOS DE QUE TRATAM OS §§ 1º E 2º DO ART. 24 DA LEI COMPLEMENTAR Nº 141, DE 2012</t>
  </si>
  <si>
    <t xml:space="preserve">36 - TRANSFERÊNCIAS FUNDO A FUNDO AOS ESTADOS E AO DISTRITO FEDERAL À CONTA DE RECURSOS DE QUE TRATA O ART. 25 DA LEI COMPLEMENTAR Nº 141, DE 2012 </t>
  </si>
  <si>
    <t>40 - TRANSFERÊNCIAS A MUNICÍPIOS</t>
  </si>
  <si>
    <t>41 - TRANSFERÊNCIAS A MUNICÍPIOS - FUNDO A FUNDO</t>
  </si>
  <si>
    <t>42 - EXECUÇÃO ORÇAMENTÁRIA DELEGADA A MUNICÍPIOS</t>
  </si>
  <si>
    <t>45 - TRANSFERÊNCIAS FUNDO A FUNDO AOS MUNICÍPIOS À CONTA DE RECURSOS DE QUE TRATAM OS §§ 1º E 2º DO ART. 24 DA LEI COMPLEMENTAR Nº 141, DE 2012</t>
  </si>
  <si>
    <t>46 - TRANSFERÊNCIAS FUNDO A FUNDO AOS MUNICÍPIOS À CONTA DE RECURSOS DE QUE TRATA O ART. 25 DA LEI COMPLEMENTAR Nº 141, DE 2012</t>
  </si>
  <si>
    <t>50 - TRANSFERÊNCIAS A INSTITUIÇÕES PRIVADAS SEM FINS LUCRATIVOS</t>
  </si>
  <si>
    <t>60 - TRANSFERÊNCIAS A INSTITUIÇÕES PRIVADAS COM FINS LUCRATIVOS</t>
  </si>
  <si>
    <t>67 - EXECUÇÃO DE CONTRATO DE PARCERIA PÚBLICO-PRIVADA - PPP</t>
  </si>
  <si>
    <t>70 - TRANSFERÊNCIAS A INSTITUIÇÕES MULTIGOVERNAMENTAIS</t>
  </si>
  <si>
    <t>71 - TRANSFERÊNCIAS A CONSÓRCIOS PÚBLICOS MEDIANTE CONTRATO DE RATEIO</t>
  </si>
  <si>
    <t>72 - EXECUÇÃO ORÇAMENTÁRIA DELEGADA A CONSÓRCIOS PÚBLICOS</t>
  </si>
  <si>
    <t>73 - TRANSFERÊNCIAS A CONSÓRCIOS PÚBLICOS MEDIANTE CONTRATO DE RATEIO À CONTA DE RECURSOS DE QUE TRATAM OS §§ 1º E 2º DO ART. 24 DA LEI COMPLEMENTAR Nº 141, DE 2012</t>
  </si>
  <si>
    <t>74 - TRANSFERÊNCIAS A CONSÓRCIOS PÚBLICOS MEDIANTE CONTRATO DE RATEIO À CONTA DE RECURSOS DE QUE TRATA O ART. 25 DA LEI COMPLEMENTAR Nº 141, DE 2012</t>
  </si>
  <si>
    <t>75 - TRANSFERÊNCIAS A INSTITUIÇÕES MULTIGOVERNAMENTAIS À CONTA DE RECURSOS DE QUE TRATAM OS §§ 1º E 2º DO ART. 24 DA LEI COMPLEMENTAR Nº 141, DE 2012</t>
  </si>
  <si>
    <t>76 - TRANSFERÊNCIAS A INSTITUIÇÕES MULTIGOVERNAMENTAIS À CONTA DE RECURSOS DE QUE TRATA O ART. 25 DA LEI COMPLEMENTAR Nº 141, DE 2012</t>
  </si>
  <si>
    <t>80 - TRANSFERÊNCIAS AO EXTERIOR</t>
  </si>
  <si>
    <t>90 - APLICAÇÕES DIRETAS</t>
  </si>
  <si>
    <t>91 - APLICAÇÃO DIRETA DECORRENTE DE OPERAÇÃO ENTRE ÓRGÃOS, FUNDOS E ENTIDADES INTEGRANTES DOS ORÇAMENTOS FISCAL E DA SEGURIDADE SOCIAL</t>
  </si>
  <si>
    <t>92 - APLICAÇÃO DIRETA DE RECURSOS RECEBIDOS DE OUTROS ENTES DA FEDERAÇÃO DECORRENTES DE DELEGAÇÃO OU DESCENTRALIZAÇÃO</t>
  </si>
  <si>
    <t>93 - APLICAÇÃO DIRETA DECORRENTE DE OPERAÇÃO DE ÓRGÃOS, FUNDOS E ENTIDADES INTEGRANTES DOS ORÇAMENTOS FISCAL E DA SEGURIDADE SOCIAL COM CONSÓRCIO PÚBLICO DO QUAL O ENTE PARTICIPE</t>
  </si>
  <si>
    <t>94 - APLICAÇÃO DIRETA DECORRENTE DE OPERAÇÃO DE ÓRGÃOS, FUNDOS E ENTIDADES INTEGRANTES DOS ORÇAMENTOS FISCAL E DA SEGURIDADE SOCIAL COM CONSÓRCIO PÚBLICO DO QUAL O ENTE NÃO PARTICIPE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</si>
  <si>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</si>
  <si>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</si>
  <si>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99 - A DEFINIR</t>
  </si>
  <si>
    <t>00 - NÃO DEFINIDO</t>
  </si>
  <si>
    <t>01 - APOSENTADORIAS DO RPPS, RESERVA REMUNERADA E REFORMAS DOS MILITARES</t>
  </si>
  <si>
    <t>03 - PENSÕES DO RPPS E DO MILITAR</t>
  </si>
  <si>
    <t>05 - OUTROS BENEFÍCIOS PREVIDENCIÁRIOS DO SERVIDOR OU DO MILITAR</t>
  </si>
  <si>
    <t>06 - BENEFÍCIO MENSAL AO DEFICIENTE E AO IDOSO</t>
  </si>
  <si>
    <t>07 - CONTRIBUIÇÃO A ENTIDADES FECHADAS DE PREVIDÊNCIA</t>
  </si>
  <si>
    <t>08 - OUTROS BENEFÍCIOS ASSISTENCIAIS DO SERVIDOR E DO MILITAR</t>
  </si>
  <si>
    <t>09 - SALÁRIO-FAMÍLIA</t>
  </si>
  <si>
    <t>10 - SEGURO DESEMPREGO E ABONO SALARIAL</t>
  </si>
  <si>
    <t>11 - VENCIMENTOS E VANTAGENS FIXAS - PESSOAL CIVIL</t>
  </si>
  <si>
    <t>12 - VENCIMENTOS E VANTAGENS FIXAS - PESSOAL MILITAR</t>
  </si>
  <si>
    <t>13 - OBRIGAÇÕES PATRONAIS</t>
  </si>
  <si>
    <t>14 - DIÁRIAS -  CIVIL</t>
  </si>
  <si>
    <t>15 - DIÁRIAS -  MILITAR</t>
  </si>
  <si>
    <t>16 - OUTRAS DESPESAS VARIÁVEIS - PESSOAL CIVIL</t>
  </si>
  <si>
    <t>17 - OUTRAS DESPESAS VARIÁVEIS - PESSOAL MILITAR</t>
  </si>
  <si>
    <t>18 - AUXÍLIO FINANCEIRO A ESTUDANTES</t>
  </si>
  <si>
    <t>19 - AUXÍLIO-FARDAMENTO</t>
  </si>
  <si>
    <t>20 - AUXÍLIO FINANCEIRO A PESQUISADORES</t>
  </si>
  <si>
    <t>21 - JUROS SOBRE A DÍVIDA POR CONTRATO</t>
  </si>
  <si>
    <t>22 - OUTROS ENCARGOS SOBRE A DÍVIDA POR CONTRATO</t>
  </si>
  <si>
    <t>23 - JUROS, DESÁGIOS E DESCONTOS DA DÍVIDA MOBILIÁRIA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</si>
  <si>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</si>
  <si>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</si>
  <si>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</si>
  <si>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27 - ENCARGOS PELA HONRA DE AVAIS, GARANTIAS, SEGUROS E SIMILARES</t>
  </si>
  <si>
    <t>28 - REMUNERAÇÃO DE COTAS DE FUNDOS AUTÁRQUICOS</t>
  </si>
  <si>
    <t>29 - DISTRIBUIÇÃO DE RESULTADO DE EMPRESAS ESTATAIS DEPENDENTES</t>
  </si>
  <si>
    <t>30 - MATERIAL DE CONSUMO</t>
  </si>
  <si>
    <t>31 - PREMIAÇÕES CULTURAIS, ARTÍSTICAS, CIENTÍFICAS, DESPORTIVAS E OUTRAS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</si>
  <si>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</si>
  <si>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</si>
  <si>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</si>
  <si>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</si>
  <si>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</si>
  <si>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</si>
  <si>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</si>
  <si>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</si>
  <si>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</si>
  <si>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</si>
  <si>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</si>
  <si>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</si>
  <si>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</si>
  <si>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</si>
  <si>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</si>
  <si>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</si>
  <si>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</si>
  <si>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</si>
  <si>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</si>
  <si>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</si>
  <si>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</si>
  <si>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</si>
  <si>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</si>
  <si>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</si>
  <si>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</si>
  <si>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</si>
  <si>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</si>
  <si>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</si>
  <si>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</si>
  <si>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</si>
  <si>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</si>
  <si>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</si>
  <si>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</si>
  <si>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</si>
  <si>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</si>
  <si>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</si>
  <si>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</si>
  <si>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</si>
  <si>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</si>
  <si>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</si>
  <si>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</si>
  <si>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</si>
  <si>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</si>
  <si>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</si>
  <si>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</si>
  <si>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</si>
  <si>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</si>
  <si>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</si>
  <si>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</si>
  <si>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</si>
  <si>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</si>
  <si>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</si>
  <si>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</si>
  <si>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</si>
  <si>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</si>
  <si>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</si>
  <si>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Fonte de Recursos</t>
  </si>
  <si>
    <t>FONTE DE RECURSOS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</si>
  <si>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</si>
  <si>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</si>
  <si>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</si>
  <si>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</si>
  <si>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</si>
  <si>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</si>
  <si>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</si>
  <si>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EXISTENTE A SER RENOVADA</t>
  </si>
  <si>
    <t>NOVA</t>
  </si>
  <si>
    <t>EXISTENTE NÃO RENOVÁVEL</t>
  </si>
  <si>
    <t>TIPO DE CONTRATAÇÃO</t>
  </si>
  <si>
    <t>Contorno de Cachoeiro - Bairro Aeroporto, município de Cachoeiro de Itapemirim</t>
  </si>
  <si>
    <t>A DEFINIR</t>
  </si>
  <si>
    <t>Serviços de Consultoria Especializada em governança para proteção de dados pessoais no DER, com produção de documentos básicos (framework, políticas de privacidade e segurança, ROPA, DPIA) e treinamento (DIGEP)</t>
  </si>
  <si>
    <t>Estimativa Preliminar do Valor para 2026 (R$)</t>
  </si>
  <si>
    <t>DIGEP
DIREN</t>
  </si>
  <si>
    <t>TOTAL CONSOLIDADO POR FONTE DE RECURSO E GRUPO DE DESPESA</t>
  </si>
  <si>
    <t>Plano de Contratações Anual - Exercício 2026 - EDIFICAÇÕES</t>
  </si>
  <si>
    <t>Remanescente da Reforma e Ampliação do 11º BPM - Barra de São Francisco</t>
  </si>
  <si>
    <t>SR-I - Construção e Alteamento de Muro da SR-I - Vila Velha</t>
  </si>
  <si>
    <t>SR-III - Reforma e Regularização do Prédio da SR-III - Colatina</t>
  </si>
  <si>
    <t>unid</t>
  </si>
  <si>
    <t>DIRED</t>
  </si>
  <si>
    <t>COMISSÃO DE ATIVIDADES DE LICITAÇÃO - OBRAS DE EDIFICAÇÕES - DER-ES</t>
  </si>
  <si>
    <t>Contrato 169/2021 rescindido</t>
  </si>
  <si>
    <t>Remanescentes do contrato 65/2024.</t>
  </si>
  <si>
    <t>A Definir</t>
  </si>
  <si>
    <t>Materiais de Informática (peças, periféricos, entre outros)</t>
  </si>
  <si>
    <t xml:space="preserve">Unid. </t>
  </si>
  <si>
    <t>Tablet com seguro para GETIC</t>
  </si>
  <si>
    <t>Sensores de temperatura para Data Center</t>
  </si>
  <si>
    <t xml:space="preserve"> Assinatura Serviço Office</t>
  </si>
  <si>
    <t>Solução de ambiente comum de dados (CDE)</t>
  </si>
  <si>
    <t>Atualização Cype 3D metálicas + Cypecad (MT168+Full182)</t>
  </si>
  <si>
    <t>Software Cypecad full 185 versão 2025 + MT168</t>
  </si>
  <si>
    <t>Geostudio 3D avançado</t>
  </si>
  <si>
    <t xml:space="preserve">Software de geologia - GEO 5  (Pacote Básico) </t>
  </si>
  <si>
    <t>Tablet para engenharia com seguro</t>
  </si>
  <si>
    <t>37 - LOCAÇÃO DE MÃO-DE-OBRA
39 - OUTROS SERVIÇOS DE TERCEIROS - PESSOA JURÍDICA</t>
  </si>
  <si>
    <t>30 - MATERIAL DE CONSUMO
39 - OUTROS SERVIÇOS DE TERCEIROS - PESSOA JURÍDICA</t>
  </si>
  <si>
    <t>17/2023</t>
  </si>
  <si>
    <t xml:space="preserve">Reforma </t>
  </si>
  <si>
    <t>Reforma</t>
  </si>
  <si>
    <t>Elaboração de Projetos</t>
  </si>
  <si>
    <t>Construção</t>
  </si>
  <si>
    <t>Quadra/Espaço Esportivo</t>
  </si>
  <si>
    <t>Reforma e Ampliação</t>
  </si>
  <si>
    <t>Manutenção</t>
  </si>
  <si>
    <t>Reconstrução</t>
  </si>
  <si>
    <t>Setor Responsável</t>
  </si>
  <si>
    <t>GEPED</t>
  </si>
  <si>
    <t>CEO-E-I</t>
  </si>
  <si>
    <t>- O contrato é financiado pelo BID, mas há necessidade de pagamento na fonte de contrapartida (recursos de Caixa do Tesouro).</t>
  </si>
  <si>
    <t>Elaboração de projeto básico e executivo de engenharia e execução de obras na região costeira do estado do Espirito Santo 
(engorda de praias, enroncamentos, guia corrente, contenção de erosão)</t>
  </si>
  <si>
    <t>Contenção de Talude - Casa de Custódia de Vila Velha (CASCUVV)</t>
  </si>
  <si>
    <t>Convênio</t>
  </si>
  <si>
    <t xml:space="preserve">Consultoria </t>
  </si>
  <si>
    <t>Faixa de Domínio</t>
  </si>
  <si>
    <t>Automóvel</t>
  </si>
  <si>
    <t>- Objeto inserido no acordo inicial com a Fundação Renova referente ao Desastre de Mariana. Recurso já disponível em caixa.</t>
  </si>
  <si>
    <t>-  Objeto de Financiamento do BID.</t>
  </si>
  <si>
    <t>- Consultoria referente ao Programa Proativa-ES, cuja principal fonte de recursos será financiamento, porém, provavelmente, deverá haver necessidade de contrapartida de recursos de Caixa do Tesouro.</t>
  </si>
  <si>
    <t>- Consultoria referente ao Programa Águas e Paisagens II, cuja principal fonte de recursos será financiamento, porém, provavelmente, deverá haver necessidade de contrapartida de recursos de Caixa do Tesouro.</t>
  </si>
  <si>
    <t>- O contrato é objeto de financiamento do BNDES.</t>
  </si>
  <si>
    <t>- O contrato é objeto de financiamento do BNDES, ainda não tendo liberação para uso do recurso. Provavelmente, em 2026 isso estará resolvido e o recurso será integralmente da fonte de financiamento.</t>
  </si>
  <si>
    <t>- O contrato é objeto de pleito de financiamento do Programa Proativa-ES (BIRD), caso seja aprovado, o desembolso ocorrerá na fonte do financiamento.</t>
  </si>
  <si>
    <t>001/2023 - Termo de Cooperação</t>
  </si>
  <si>
    <t>- Os equipamentos/reformas serão adquiridos no decorrer do ano vigente, considerando adesões de ATAs.</t>
  </si>
  <si>
    <t>Execução de serviços de revestimento primário com utilização de REVSOL na área de abrangência da Superintendência Executiva Regional I</t>
  </si>
  <si>
    <t>Execução de serviços de revestimento primário com utilização de REVSOL na área de abrangência da Superintendência Executiva Regional IV</t>
  </si>
  <si>
    <t>Execução de serviços de revestimento primário com utilização de REVSOL na área de abrangência da Superintendência Executiva Regional III</t>
  </si>
  <si>
    <t>ARP Nº 003/2025</t>
  </si>
  <si>
    <t>Pavimentação com Blocos Intertravados</t>
  </si>
  <si>
    <t>- O contrato é objeto de pleito de financiamento do BIRD (Programa PROATIVA-ES), caso seja aprovado, o desembolso ocorrerá na fonte do financiamento.</t>
  </si>
  <si>
    <t>- O contrato é objeto de pleito de financiamento do BIRD (Programa PROATIVA-ES)), caso seja aprovado, o desembolso ocorrerá na fonte do financiamento.</t>
  </si>
  <si>
    <t>DATA 1ª VERSÃO</t>
  </si>
  <si>
    <t>RevSol</t>
  </si>
  <si>
    <t>- Programa Águas e Paisagens II (BIRD).</t>
  </si>
  <si>
    <t>24/2025</t>
  </si>
  <si>
    <t>29/2025</t>
  </si>
  <si>
    <t>23/2025</t>
  </si>
  <si>
    <t>20/2025</t>
  </si>
  <si>
    <t>57/2024</t>
  </si>
  <si>
    <t>22/2025</t>
  </si>
  <si>
    <t>38/2025</t>
  </si>
  <si>
    <t>Solução de controle de acesso ambiente TI</t>
  </si>
  <si>
    <t>Solução de Storage (Projeto 2/2)</t>
  </si>
  <si>
    <t>31/06/2026</t>
  </si>
  <si>
    <t>Aquisição de Storage teve de ser divida em duas partes em 2025 e 2026 devido ao alto custo de valor</t>
  </si>
  <si>
    <t>Workstation não liberado valor em 2025</t>
  </si>
  <si>
    <t>31/11/2026</t>
  </si>
  <si>
    <t>Serviços de manutenção e emergências - GETIC</t>
  </si>
  <si>
    <t>Mensal</t>
  </si>
  <si>
    <t>Gustavo da Costa Novaes e Eduardo Rodrigues da Silva</t>
  </si>
  <si>
    <t>37/2025</t>
  </si>
  <si>
    <t>53/2025</t>
  </si>
  <si>
    <t>09/2025</t>
  </si>
  <si>
    <t>030/2025</t>
  </si>
  <si>
    <t>ARP Nº 006/2025</t>
  </si>
  <si>
    <t>041/2025</t>
  </si>
  <si>
    <t>61/2025</t>
  </si>
  <si>
    <t>ARP Nº 005/2025</t>
  </si>
  <si>
    <t>60/2025</t>
  </si>
  <si>
    <t>62/2025</t>
  </si>
  <si>
    <t>Workstation</t>
  </si>
  <si>
    <t>Previsto Contratação para 2026</t>
  </si>
  <si>
    <t>Estimativa Preliminar do Valor para 2026 (R$)
(Financiamento)</t>
  </si>
  <si>
    <t>VERSÃO</t>
  </si>
  <si>
    <t>DATA VERSÃO</t>
  </si>
  <si>
    <t>GEORE</t>
  </si>
  <si>
    <t>SE-E</t>
  </si>
  <si>
    <t>Contrato/
Edital</t>
  </si>
  <si>
    <t>Quantidade</t>
  </si>
  <si>
    <t>ID</t>
  </si>
  <si>
    <t>Acesso a Base de Dados</t>
  </si>
  <si>
    <t>Apoio Técnico e Gerencial</t>
  </si>
  <si>
    <t>12/2025</t>
  </si>
  <si>
    <t>Daniella de Almeida</t>
  </si>
  <si>
    <t>Tatiana Madi</t>
  </si>
  <si>
    <t>Mariana Loyola da Silveira Novais</t>
  </si>
  <si>
    <t>Roger Castilho Soares</t>
  </si>
  <si>
    <t>Arthur Roque de Sousa</t>
  </si>
  <si>
    <t>Arthur Emilio Coan</t>
  </si>
  <si>
    <t>João Marcus Lignani</t>
  </si>
  <si>
    <t>Márcio Luiz Piedade Fonseca</t>
  </si>
  <si>
    <t>Lucas Motta Nunes</t>
  </si>
  <si>
    <t>Jean Carla de Freitas Balinhas</t>
  </si>
  <si>
    <t>Elaboração de Projetos de Edificações, Sondagem e Topografia</t>
  </si>
  <si>
    <t>69/2025</t>
  </si>
  <si>
    <t>70/2025</t>
  </si>
  <si>
    <t>71/2025</t>
  </si>
  <si>
    <t>65/2025</t>
  </si>
  <si>
    <t>72/2025</t>
  </si>
  <si>
    <t>CE Nº 033/2025</t>
  </si>
  <si>
    <t>CE Nº 032/2025</t>
  </si>
  <si>
    <t>CE Nº 030/2025</t>
  </si>
  <si>
    <t>CE Nº 028/2025</t>
  </si>
  <si>
    <t>CE Nº 027/2025</t>
  </si>
  <si>
    <t>CE Nº 029/2025</t>
  </si>
  <si>
    <t>5 - INVESTIMENTOS</t>
  </si>
  <si>
    <t>91 - APLICAÇÕES DIRETAS</t>
  </si>
  <si>
    <t>52 - OBRAS E INSTALAÇÕES</t>
  </si>
  <si>
    <t>LPI Nº 001/2025</t>
  </si>
  <si>
    <t>88/2025</t>
  </si>
  <si>
    <t>77/2025</t>
  </si>
  <si>
    <t>CE Nº 040/2025</t>
  </si>
  <si>
    <t>CE Nº 035/2025</t>
  </si>
  <si>
    <t>CE Nº 037/2025</t>
  </si>
  <si>
    <t>CE Nº 038/2025</t>
  </si>
  <si>
    <t>CE Nº 031/2025</t>
  </si>
  <si>
    <t>078/2025</t>
  </si>
  <si>
    <t>066/2025</t>
  </si>
  <si>
    <t>074/2025</t>
  </si>
  <si>
    <t>067/2025</t>
  </si>
  <si>
    <t>068/2025</t>
  </si>
  <si>
    <t>075/2025</t>
  </si>
  <si>
    <t>084/2025</t>
  </si>
  <si>
    <t>063/2025</t>
  </si>
  <si>
    <t>088/2024</t>
  </si>
  <si>
    <t>078/2024</t>
  </si>
  <si>
    <t>079/2024</t>
  </si>
  <si>
    <t>Execução de serviços de revestimento primário com utilização de REVSOL na área de abrangência da Superintendência Executiva Regional II</t>
  </si>
  <si>
    <t>105/2023</t>
  </si>
  <si>
    <t>Intertravado ES-485, Jaciguá a ES-164</t>
  </si>
  <si>
    <t>Contratos com as concessionárias de distribuição de energia elétrica para prestação de serviços de deslocamento/ remoção de infraestruturas de energia elétrica ativa nas faixas de domínio rodoviárias</t>
  </si>
  <si>
    <t>Remanejamento de Postes</t>
  </si>
  <si>
    <t>CE Nº 043/2025</t>
  </si>
  <si>
    <t>090/2025</t>
  </si>
  <si>
    <t>094/2025</t>
  </si>
  <si>
    <t>091/2025</t>
  </si>
  <si>
    <t>87/2025</t>
  </si>
  <si>
    <t>Contenção na ES-484, município de Bom Jesus do Norte/ES</t>
  </si>
  <si>
    <t>CE Nº 001/2026</t>
  </si>
  <si>
    <t>CE Nº 002/2026</t>
  </si>
  <si>
    <t>CE Nº 005/2026</t>
  </si>
  <si>
    <t>11/2026</t>
  </si>
  <si>
    <t>06/2026</t>
  </si>
  <si>
    <t>005/2026</t>
  </si>
  <si>
    <t>073/2025</t>
  </si>
  <si>
    <t>86/2025</t>
  </si>
  <si>
    <t>PE Nº 001/2026</t>
  </si>
  <si>
    <t>ATA Nº 00001/2026</t>
  </si>
  <si>
    <t>04</t>
  </si>
  <si>
    <t>ABRIL DE 2026</t>
  </si>
  <si>
    <t>Switch Datacenter</t>
  </si>
  <si>
    <t>Consultoria - Inspeções cadastrais, rotineiras, especiais e extradionária de OAE's</t>
  </si>
  <si>
    <t>LPI Nº 01/2026</t>
  </si>
  <si>
    <t>27/2026</t>
  </si>
  <si>
    <t>28/2026</t>
  </si>
  <si>
    <t>16/2026</t>
  </si>
  <si>
    <t>30/2026</t>
  </si>
  <si>
    <t>20/2026</t>
  </si>
  <si>
    <t>21/2026</t>
  </si>
  <si>
    <t>CE Nº 009/2026</t>
  </si>
  <si>
    <t>6 - INVESTIMENTOS</t>
  </si>
  <si>
    <t>92 - APLICAÇÕES DIRETAS</t>
  </si>
  <si>
    <t>53 - OBRAS E INSTALAÇÕES</t>
  </si>
  <si>
    <t xml:space="preserve"> Elaboração do projeto executivo e a execução das obras de Restauração da ES-164/ES-245/ES-137/ES-080</t>
  </si>
  <si>
    <t>CE Nº 003/2026</t>
  </si>
  <si>
    <t xml:space="preserve"> ES-264, km 1231 do trecho: Entr. ES-355 (Santa Maria de Jetibá) - Entr. Estrada Municipal (Granja)</t>
  </si>
  <si>
    <t>4 - OUTRAS DESPESAS CORRENTES</t>
  </si>
  <si>
    <t>36 - SERVIÇOS DE CONSULTORIA</t>
  </si>
  <si>
    <t>019/2025</t>
  </si>
  <si>
    <t xml:space="preserve"> Aquisição de Equipamentos para BIM e GIS</t>
  </si>
  <si>
    <t>001/2021</t>
  </si>
  <si>
    <t>063/2023</t>
  </si>
  <si>
    <t>28/2022</t>
  </si>
  <si>
    <t>17/2026</t>
  </si>
  <si>
    <t>Elaboração de Tabela Referencial</t>
  </si>
  <si>
    <t xml:space="preserve"> ES 130, trecho: Divisa ES/MG (Cajubi) - Montanha</t>
  </si>
  <si>
    <t>024/2026</t>
  </si>
  <si>
    <t>025/2026</t>
  </si>
  <si>
    <t>Douglas Galdino de Melo</t>
  </si>
  <si>
    <t>Thiago Granjeiro Loureiro</t>
  </si>
  <si>
    <t xml:space="preserve"> Raphael Rosa Campos</t>
  </si>
  <si>
    <t>Marcio Luiz Piedade Fonseca</t>
  </si>
  <si>
    <t>Gustavo Perim Ribeiro</t>
  </si>
  <si>
    <t>ATA Nº 00002/2026</t>
  </si>
  <si>
    <t>008/2026</t>
  </si>
  <si>
    <t>102/2022</t>
  </si>
  <si>
    <t>3 - INVESTIMENTOS</t>
  </si>
  <si>
    <t>50 - OBRAS E INSTALAÇÕES</t>
  </si>
  <si>
    <t>89 - APLICAÇÕES DIRETAS</t>
  </si>
  <si>
    <t>32/2023</t>
  </si>
  <si>
    <t>21/2022</t>
  </si>
  <si>
    <t>142/2021</t>
  </si>
  <si>
    <t>36/2024</t>
  </si>
  <si>
    <t>CE Nº 022/2025
LOTE 02</t>
  </si>
  <si>
    <t>CE Nº 022/2025
LOTE 04</t>
  </si>
  <si>
    <t>Luiz Gustavo Siqueira Santos</t>
  </si>
  <si>
    <t>Intertravado SR-III</t>
  </si>
  <si>
    <t>Apoio aos Serviços de Investigação Fundiária-Registral, incluindo Levantamento Topográfico Cadastral de Ocupações Regulares ou Irregulares na Faixa de Domínio e Área “non aedificandi”, bem como apoio técnico nas análises de acesso viário e de anuência de confrontação às rodovias estaduais.</t>
  </si>
  <si>
    <t>Levantamento Topográfico</t>
  </si>
  <si>
    <t>06/04/2025</t>
  </si>
  <si>
    <t>Sinalização Semafórica</t>
  </si>
  <si>
    <t>05/10/2027</t>
  </si>
  <si>
    <t xml:space="preserve">Fiscalização Eletrônica de Trânsito em toda Malha Estadual </t>
  </si>
  <si>
    <t>Fiscalização Eletrônica</t>
  </si>
  <si>
    <t>Sinalização Horizontal, Vertical, Suspensa
e Dispositivos Auxiliares de Segurança - Lote 01 (SR I)</t>
  </si>
  <si>
    <t>Sinalização</t>
  </si>
  <si>
    <t>Sinalização Horizontal, Vertical, Suspensa
e Dispositivos Auxiliares de Segurança - Lote 02 (SR II)</t>
  </si>
  <si>
    <t>Sinalização Horizontal, Vertical, Suspensa
e Dispositivos Auxiliares de Segurança - Lote 04 (SR IV)</t>
  </si>
  <si>
    <t>Sinalização Horizontal, Vertical, Suspensa
e Dispositivos Auxiliares de Segurança - Lote 03 (SR III)</t>
  </si>
  <si>
    <t>Manutenção preventiva do pavimento com CBUQ e revitalização da sinalização nos segmentos rodoviários estaduais- Lote 4 (SR-4)</t>
  </si>
  <si>
    <t>CBUQ</t>
  </si>
  <si>
    <t>Manutenção preventiva do pavimento com CBUQ e revitalização da sinalização nos segmentos rodoviários estaduais - Lote 2 (SR-2)</t>
  </si>
  <si>
    <t>Manutenção preventiva do pavimento com CBUQ e revitalização da sinalização nos segmentos rodoviários estaduais - Lote 3 - (SR-3)</t>
  </si>
  <si>
    <t>Manutenção preventiva do pavimento com CBUQ e revitalização da sinalização nos segmentos rodoviários estaduais - (SR-1) - Lote 1</t>
  </si>
  <si>
    <t>Execução de serviços de revestimento primário com utilização de REVSOL localizado na rodovia ES-376, trecho Barra de Batatal - Extensão: 20,94 Km.</t>
  </si>
  <si>
    <t>Execução de serviços de manutenção preventiva de revestimento primário com adição de material (REVSOL/SOLO) localizado na rodovia ES-472, trecho entre Conceição do Castelo a Piaçú - Extensão: 22,907 Km</t>
  </si>
  <si>
    <t xml:space="preserve"> ES-165, trecho entre Ibituba(Baixo Guandu) - Sobreiro(Laranja da Terra)
 Extensão: 26,40 km</t>
  </si>
  <si>
    <t>Artur Schneider Zanotelli</t>
  </si>
  <si>
    <t>Pavimentação em Blocos de Concreto Intertravados na rodovia ES-388, trechos: Entr. BR-101 (Amarelos) – Rio Claro e Entr.BR-101 (Amarelos)
Extensão: 8,66 Km</t>
  </si>
  <si>
    <t>22/06/2026</t>
  </si>
  <si>
    <t>Execução de serviços de pavimentação em blocos de concreto com intertravamento em segmentos urbanos - Grupo/Lote N° 01 - SR-1 - Extensão:  25,205 km</t>
  </si>
  <si>
    <t>Execução de serviços de pavimentação em blocos de concreto com intertravamento em segmentos urbanos - Grupo/Lote N° 02 - SR-2 - Extensão:  19,715 km</t>
  </si>
  <si>
    <t xml:space="preserve"> ES-185, trecho: Entr. ES-387 (p/Celina) - Entr. ES-493 (p/ Divino São Lourenço) - Extensão 5,345 km</t>
  </si>
  <si>
    <t>Pavimentação em Blocos de Concreto Intertravados na rodovia ES-383, trecho: Entr. ES-383 (Acesso) (Ibitiruí) - Entr. ES-375 (p/Vargem Alta), subtrecho: Comunidade de Guiomar - Entr. ES-375 (p/ Vargem Alta) - Extensão 4,864 km</t>
  </si>
  <si>
    <t>01/06/2026</t>
  </si>
  <si>
    <t>Gustavo Perin Ribeiro</t>
  </si>
  <si>
    <t>Execução de serviços de pavimentação em blocos de concreto com intertravamento em segmentos urbanos - Grupo/Lote N° 03 - SR-3 - Extensão:  28,960 km</t>
  </si>
  <si>
    <t>Execução de serviços de pavimentação em blocos de concreto com intertravamento em segmentos urbanos - Grupo/Lote N° 04 - SR-4 - Extensão:  24,95 km</t>
  </si>
  <si>
    <t>Execução de serviços de pavimentação em blocos de concreto intertravados e assentamento de meio fio em trechos redoviários delegados e rodovias etaduais não pavimentadas localizado na rodovia ES-010, Trecho: ES 010 - Entr. ES 315 (Barra Nova - Entr. ES 010, Acesso) com extensão de 1,66 Km.</t>
  </si>
  <si>
    <t>Pavimentação em blocos de concreto com intertravamento em segmentos urbanos de pequenas localidades, através de prestação de serviços de assentamento de blocos rígidos intertravados de concreto e assentamento de meio fio, nos segmentos rodoviários estaduais não pavimentados</t>
  </si>
  <si>
    <t>Execução de serviços de pavimentação em blocos de concreto intertravados e assentamento de meio fio em trechos redoviários delegados e rodovias etaduais não pavimentadas localizado na rodovia ES-481:
-Trecho 01:  ES-481, Entr. ES-060 (B) - Entr. ES-060 (acesso) (Lameirão);
- Trecho 02:  Acesso ao Corpo de Bombeiros;
 - Trecho 03:  Acesso à EEEFM Coronel Gomes de Oliveira 
- Extensão 1,709 km</t>
  </si>
  <si>
    <t>22/05/2026</t>
  </si>
  <si>
    <t>Execução de serviços de pavimentação em blocos de concreto intertravados e assentamento de meio fio em trechos redoviários delegados e rodovias etaduais não pavimentadas localizado na Rodovia ES-146, Trecho:146EES9000-B ligando Anchieta à Comunidade de Chapada do "A" com extensão de 3,132 Km.</t>
  </si>
  <si>
    <t>28/06/2026</t>
  </si>
  <si>
    <t>Execução de serviços de pavimentação em blocos de concreto intertravados e assentamento de meio-fio em trechos rodoviários delegados e rodovias estaduais não pavimentadas localizado na rodovia ES-368, Trecho: 368EES0070 - Entr. ES-465 (Melgaço Baixo) - ES-368 - Comunidade da Cruz - Km 2,2 - Lote 1</t>
  </si>
  <si>
    <t>29/07/2026</t>
  </si>
  <si>
    <t>Execução de serviços de pavimentação em blocos de concreto intertravados e assentamento de meio fio em trechos redoviários delegados e rodovias etaduais não pavimentadas localizado na rodovia ES-485 , Trecho: (485EES0020), no trecho Início do pavimento (Jaciguá) - Entr. ES-164 (acesso), ext. 2,412 km no município de Vargem Alta-ES sob gestão da SR-II.</t>
  </si>
  <si>
    <t>Execução de serviços de pavimentação em blocos de concreto intertravados e assentamento de meio fio em trechos rodoviários delegados e rodovias estaduais não pavimentadas referente ao Lote 4, para aos trechos: Entr - ES 428 - (Vila Fartura) - Entr. ES-230 - SSão Gabriel da Palha, com extensão de 5,35 Km e Trecho 2: ES 313 ( P/ Santa Rita) - Ecoporanga, com extensão de 2,0 Km sob gestão da SR-IV.</t>
  </si>
  <si>
    <t>15/12/2026</t>
  </si>
  <si>
    <t>Serviços de conservação rodoviária remunerada por desempenho e demanda nas rodovias estaduais sob a jurisdição da SR-2 - lote 01, com extensão de 482,400 km</t>
  </si>
  <si>
    <t>Conserva</t>
  </si>
  <si>
    <t>Serviços de conservação rodoviária remunerada por desempenho e demanda nas rodovias estaduais sob a jurisdição da SR-2 - lote 02, com extensão de 527,903 km</t>
  </si>
  <si>
    <t>Serviços de conservação rodoviária remunerada por desempenho e demanda nas rodovias estaduais sob a jurisdição da SR-3 - lote 03, com extensão de 665,176 km</t>
  </si>
  <si>
    <t>06/10/2027</t>
  </si>
  <si>
    <t>Sibelly Cristine Correia de Oliveira</t>
  </si>
  <si>
    <t>Serviços de conservação rodoviária remunerada por desempenho e demanda nas rodovias estaduais sob a jurisdição da
SR-3 - lote 04, com extensão de 734,642 km</t>
  </si>
  <si>
    <t>Serviços de conservação rodoviária remunerada por desempenho e demanda nas rodovias estaduais sob a jurisdição da SR-4 - lote 05, com extensão de 669,619 km</t>
  </si>
  <si>
    <t>Serviços de conservação rodoviária remunerada por desempenho e demanda nas rodovias estaduais sob a jurisdição da SR-4 - lote 06, com extensão de 825,725 km</t>
  </si>
  <si>
    <t>10/10/2027</t>
  </si>
  <si>
    <t>Jocimar Rangel Bassetto</t>
  </si>
  <si>
    <t>Serviços de conservação rodoviária remunerada por desempenho e demanda nas rodovias estaduais sob a jurisdição da SR-1 - lote 07, com extensão de 639,000 km</t>
  </si>
  <si>
    <t>25/11/2027</t>
  </si>
  <si>
    <t>Eduardo Valadares Gottardi</t>
  </si>
  <si>
    <t>Serviços de conservação rodoviária remunerada por desempenho e demanda nas rodovias estaduais sob a jurisdição da SR-1 - lote 08, com extensão de 669,233 km</t>
  </si>
  <si>
    <t>Elson Teixeira Gatto Filho</t>
  </si>
  <si>
    <t>Serviços de conservação rodoviária remunerada por desempenho e demanda nas rodovias estaduais sob a jurisdição da SR-2 - lote 09, com extensão de 539,848 km</t>
  </si>
  <si>
    <t>23/11/2027</t>
  </si>
  <si>
    <t>Serviços de conservação rodoviária remunerada por desempenho e demanda nas rodovias estaduais sob a jurisdição da
SE-U - lote urbano, com extensão de 154,510 km</t>
  </si>
  <si>
    <t>31/10/2027</t>
  </si>
  <si>
    <t>Edésio Fraga Moreira</t>
  </si>
  <si>
    <t>Contratação direta em caráter emergencial de empresa especializada na execução dos serviços de conservação rodoviária remunerada por demanda e desempenho – CCRD/M nos segmentos rodoviários situados na área de circunscrição da superintendência executiva regional II – SR-II (lote 01), com 481,866 km de extensão, do Departamento de Edificações e de Rodovias do Espírito Santo – DER-ES.</t>
  </si>
  <si>
    <t xml:space="preserve"> Levantamento completo das rodovias para verificação do estado atual, com levantamento cartográfico completo e cadastramento das áreas de invasões de faixas de domínio</t>
  </si>
  <si>
    <t xml:space="preserve"> Manutenção Preventiva e Corretiva do Pavimento com CBUQ e Revitalização da Sinalização nos segmentos rodoviários estaduais, distribuídas por Superintendência Executiva Regional.
 (Extensão:240,535 km DER-ES e 115,35 km )</t>
  </si>
  <si>
    <t xml:space="preserve"> Manutenção Preventiva e Corretiva do Pavimento com CBUQ e Revitalização da Sinalização nos segmentos rodoviários estaduais, distribuídas por Superintendência Executiva Regional.
 (Extensão 105,715 km DER-ES e 96,52 km)</t>
  </si>
  <si>
    <t xml:space="preserve"> Entr.ES-315 - Guriri (São Mateus) Acesso à Meleiras (Conceição da Barra), com extensão de 15,40 Km</t>
  </si>
  <si>
    <t>22/01/2027</t>
  </si>
  <si>
    <t>- Entr.BR-259 (Baixo Guandu) - Sobreiro;
 - Entr.ES-164 - Entr. ES-320 (Santa Luzia de Mantenopolis); 
 - Entr. Estrada Municipal - Fazenda Maria Bonita; 
 - Entr. ES-358 (B) - Entr. ES- 245 (A) (P/ Rio Bananal); 
 - Entr. P/ Portos Leste/Oeste - UFN IV Portao Leste e 
 - Entr. P/ Portões Leste/Oeste (Acesso) - UFN IV Portão Oeste 
 - Entr. P/ Portos Leste/Oeste - UFN IV Portão Leste
Extensão = 11,783 km</t>
  </si>
  <si>
    <t xml:space="preserve"> Manutenção Preventiva e Corretiva do Pavimento com CBUQ e Revitalização da Sinalização nos segmentos rodoviários estaduais, distribuídas por Superintendência Executiva Regional.
 (Extensão 150,53 km DER-ES e 104,56 Km)</t>
  </si>
  <si>
    <t xml:space="preserve"> Manutenção Preventiva e Corretiva do Pavimento com CBUQ e Revitalização da Sinalização nos segmentos rodoviários estaduais, distribuídas por Superintendência Executiva Regional.
(Extensão 149,642 km DER-ES e 106,66 km)</t>
  </si>
  <si>
    <t>Construção de Quadras Poliesportivas em diversos Municípios do ES</t>
  </si>
  <si>
    <t>EDUARDO ALVES COLA (GESTOR), RAIMUNDO BORGES LEAL NETO (GESTOR), THIAGO LUIZ POLETO (FISCAL DO CONTRATO)</t>
  </si>
  <si>
    <t>Remanescente da Construção da 7ª Delegacia Regional (antigo DPJ) de Cachoeiro de Itapemirim</t>
  </si>
  <si>
    <t>LUIS CLAUDIO SOARES BASTOS (GESTOR DO CONTRATO)</t>
  </si>
  <si>
    <t>SEDE - Manutenção civil e elétrica da subestação e das instalações elétricas da sede do DER-ES</t>
  </si>
  <si>
    <t>SEDE - Reconstrução do muro lateral e calçada da sede do DER-ES</t>
  </si>
  <si>
    <t>SR-I - Reparação e Conservação predial da SR-I - Vila Velha</t>
  </si>
  <si>
    <t xml:space="preserve">SR-II - Reforma e Ampliação da Sede da SR II - Cachoeiro de Itapemirim </t>
  </si>
  <si>
    <t>SR-IV - Construção da Sede da Superintendência Regional IV - Nova Venecia</t>
  </si>
  <si>
    <t>SR IV - Reforma Telhado - DER-ES São Mateus</t>
  </si>
  <si>
    <t>Contratação de Licenciamento de uso de Banco de Dados on-line "FGVDADOS"</t>
  </si>
  <si>
    <t>Contratação de assinatura do TCPO WEB (base para orgãos públicos)</t>
  </si>
  <si>
    <t xml:space="preserve"> Supervisão e Apoio Técnico à SE-E</t>
  </si>
  <si>
    <t>Contratação de serviços técnicos especializados em engenharia consultiva para assessoria à gestão de projetos da Diretoria de Obras de Edificações e apoio à supervisão das obras do Novo Centro de Convenções de Carapina</t>
  </si>
  <si>
    <t>SEDE - Modernização ou substituição do elevador da sede do DER-ES</t>
  </si>
  <si>
    <t xml:space="preserve"> Prestação de serviços especializados na área de engenharia de custos para elaboração de Tabelas Referenciais de Preços de Serviços e Projetos para obras de Edificações do DER-ES</t>
  </si>
  <si>
    <t xml:space="preserve"> Construção das quadras poliesportivas nos bairros Ayrton Senna e Vicente Soella II, localizadas no município de Colatina</t>
  </si>
  <si>
    <t>GUSTAVO BRAGANCA RANGEL (FISCAL DO CONTRATO), VINÍCIUS MONTEIRO UBALDINO (GESTOR)</t>
  </si>
  <si>
    <t xml:space="preserve"> ES 115, Av. Minas Gerais - Nova Almeida - Extensão: 8,5 Km</t>
  </si>
  <si>
    <t>04/02/2026</t>
  </si>
  <si>
    <t>Jorge Henrique Bahia
Lucas Motta Nunes</t>
  </si>
  <si>
    <t xml:space="preserve">Elaboração de projetos para Implantação/pavimentação, Duplicação e Reabilitação de Rodovias (SR-1) </t>
  </si>
  <si>
    <t>Reabilitação</t>
  </si>
  <si>
    <t>31/05/2026</t>
  </si>
  <si>
    <t>ES 261 (acesso) até a localidade de Jatibocas, incluindo acesso a localidade de Fazenda Shtur e perímetro urbano de Jatibocas - Extensão: 17,89 Km</t>
  </si>
  <si>
    <t>Pavimentação</t>
  </si>
  <si>
    <t>12/03/2026</t>
  </si>
  <si>
    <t xml:space="preserve"> ES 261, trecho entr. ES 261 (Caldeirão) – entr. ES 452 (Várzea Alegre)
Extensão: 8,01 Km</t>
  </si>
  <si>
    <t>05/07/2026</t>
  </si>
  <si>
    <t>Rodovia ES 481, trecho entr. ES 060 (Lameirão) - entr. ES 060 (Contorno de Guarapari)
Extensão: 8,04 Km</t>
  </si>
  <si>
    <t>12/02/2027</t>
  </si>
  <si>
    <t xml:space="preserve"> Trecho 2
ES-010 no segmento do final da Ponte sobre o rio Piraqueaçu - Início da Ponte da Barra do Sahy (2ª ponte) - Extensão: 13,61 Km</t>
  </si>
  <si>
    <t>15/02/2027</t>
  </si>
  <si>
    <t xml:space="preserve"> Américo Luiz Pereira da Silva</t>
  </si>
  <si>
    <t>Trecho 01
 ES 010, no segmento do Final da Ponte Flodoaldo Borges Miguel, sobre o Rio Reis Magos em Praia Grande até o Final da Ponte sobre o Rio Piraqueaçu em Santa Cruz 
 Extensão: 17,84 Km</t>
  </si>
  <si>
    <t>18/04/2026</t>
  </si>
  <si>
    <t xml:space="preserve">Américo Luiz Pereira da Silva </t>
  </si>
  <si>
    <t>ES 368, trecho: Melgaço - Entr. ES 264 (Potratz)
Extensão: 19,00 Km</t>
  </si>
  <si>
    <t>10/12/2026</t>
  </si>
  <si>
    <t>Contorno rodoviário Norte de Aracruz, trecho entr. ES – 124 (p/Guaraná) – entr. ES-257 (p/Barra do Riacho) - Extensão: 8,91Km</t>
  </si>
  <si>
    <t>01/10/2026</t>
  </si>
  <si>
    <t>Contorno rodoviário Sul de Aracruz, trecho (entr. ES-257 (a) ao entr. ES-124) e (entr. ES-456 ao entr. ES-257(b) - Extensão: 19,93 Km</t>
  </si>
  <si>
    <t>29/06/2027</t>
  </si>
  <si>
    <t>Recuperação Funcional - LOTE 4
 ES-146, Trecho Entr. BR 262 - Alfredo Chaves – Entr. BR 101 (47,24 km)  e Entr. BR 101 (Jabaquara) – Entr. ES-146 (Acesso P/ Anchieta) (18 km)</t>
  </si>
  <si>
    <t>Recuperação Funcional e Conserva</t>
  </si>
  <si>
    <t>05/03/2029</t>
  </si>
  <si>
    <t>ES-466, Trecho 2: Entr. BR-101 – Entr. BR-262 - Contorno de Viana
Extensão: 14,04 Km</t>
  </si>
  <si>
    <t>11/02/2028</t>
  </si>
  <si>
    <t>Jorge Henrique Bahia
Luiz Augusto Vieira</t>
  </si>
  <si>
    <t>Obra de contenção de encosta na EEEFM Padre Humberto Piacente, localizada no município de Vila Velha/ES.</t>
  </si>
  <si>
    <t>14/05/2026</t>
  </si>
  <si>
    <t>Obras de Contenção da Erosão e Restauração da Região Costeira da Praia Central de Piúma
Extensão: 1,584 Km</t>
  </si>
  <si>
    <t>29/06/2026</t>
  </si>
  <si>
    <t>Américo Luiz Pereira da Silva 
Pablo Merlo Prata</t>
  </si>
  <si>
    <t>Ponte Santa Maria da Vitória e acessos, no município de Santa Leopoldina
Extensão: 0,50 Km</t>
  </si>
  <si>
    <t>14/01/2026</t>
  </si>
  <si>
    <t>Contorno de Barra do Sahy - Entr. ES 257 (km 33,0)  - Entr. ES 010  (km 56,6)
Extensão: 5,91 Km</t>
  </si>
  <si>
    <t>03/04/2028</t>
  </si>
  <si>
    <t>Serviços de Consultoria e apoio à fiscalização técnica, ambiental das obras da SR-1</t>
  </si>
  <si>
    <t>22/06/2027</t>
  </si>
  <si>
    <t>Américo Luiz Pereira da Silva</t>
  </si>
  <si>
    <t xml:space="preserve"> ES 115 , trecho Nova Almeida – Santa Cruz (Ponte do Rio Piraqueaçu) 
Extensão: 15,5 Km</t>
  </si>
  <si>
    <t>09/11/2028</t>
  </si>
  <si>
    <t>Jorge Henrique Bahia de Souza</t>
  </si>
  <si>
    <t>ES 465 e ES 368, Domingos Martins - Melgaço
Extensão: 32,0 Km</t>
  </si>
  <si>
    <t>31/10/2026</t>
  </si>
  <si>
    <t>Olívia Dianna Oliveira Gomes</t>
  </si>
  <si>
    <t>Contorno de Laranja da Terra
Extensão: 0,960 Km</t>
  </si>
  <si>
    <t>29/12/2026</t>
  </si>
  <si>
    <t xml:space="preserve"> ES 080, Ponte Sobre o Rio da Prata, Trecho Santa Leopoldina/ES – Santa Teresa/ES 
Extensão: 0,02 Km</t>
  </si>
  <si>
    <t>07/03/2026</t>
  </si>
  <si>
    <t>Olivia Dianna Oliveira Gomes</t>
  </si>
  <si>
    <t>ES 388 (segmento rural), ES-060 (Barra do Jucu) – Xuri – entroncamento BR 101 (Amarelos) - Trecho Rural - Extensão: 1,94 Km</t>
  </si>
  <si>
    <t>09/06/2026</t>
  </si>
  <si>
    <t xml:space="preserve"> Obra de contenção na escola Alfredo Leppaus, na localidade de Holanda, Município de Santa Leopoldina/ES.</t>
  </si>
  <si>
    <t>13/05/2026</t>
  </si>
  <si>
    <t xml:space="preserve"> Trecho 1:
 ES-466, Entr. ES-388 – Entr. BR-101, com extensão de 6,64 km - Contorno de Viana
Extensão: 6,64 Km</t>
  </si>
  <si>
    <t>23/08/2026</t>
  </si>
  <si>
    <t>Trecho 3 
 Reabilitação da ES-010, Barra do Sahy - Vila do Riacho - Extensão: 17,7 Km</t>
  </si>
  <si>
    <t>ES-080, Santa Leopoldina ao Entr. ES-261 (p/ Santa Teresa) - Extensão: 20,685 Km</t>
  </si>
  <si>
    <t>Obras  de Arte Especial sobre o Rio Jucu Braço Norte, inclusive acesso a Cascata do Galo, Domingos Martins - Melgaço - Extensão: 0,07 Km</t>
  </si>
  <si>
    <t>ES 124, trecho entr. BR 101 (Guaraná) – Aracruz (km 13,6)
Extensão: 13,6 Km</t>
  </si>
  <si>
    <t>Roodvia ES-264, trecho: Entr. ES-115 (Nova Almeida) a Entr. BR-101 (Chapadão - Timbuí)</t>
  </si>
  <si>
    <t>ES 383, trecho Entr. BR-262 (Vitor Hugo) - Entr. ES-164 (Castelinho) - Extensão: 23,2 Km (Rota da Inhame)</t>
  </si>
  <si>
    <t>Implantação e Reabilitação</t>
  </si>
  <si>
    <t>ES-484, trecho: Entr.ES-165 (Afonso Cláudio) - Localidade de Piracema
Extensão: 15,5 Km</t>
  </si>
  <si>
    <t>Contenção do Rio Benevente, município de Alfredo Chaves</t>
  </si>
  <si>
    <t xml:space="preserve"> Binário de Nova Almeida (Extensão 3,44km)</t>
  </si>
  <si>
    <t>ES 475, Fazenda Prata - São José de Fruteiras</t>
  </si>
  <si>
    <t>22/11/2026</t>
  </si>
  <si>
    <t>ES 475, Fazenda da Prata - Monte Pio</t>
  </si>
  <si>
    <t>19/06/2026</t>
  </si>
  <si>
    <t xml:space="preserve"> ES 490, Entr. BR 101 (Safra) - Marataízes
Extensão: 33,4 Km</t>
  </si>
  <si>
    <t>Reabilitação e Duplicação</t>
  </si>
  <si>
    <t>24/12/2025</t>
  </si>
  <si>
    <t>ES 486, Contorno de Itaoca Pedra, trecho Gironda - Itaoca
Implantação: Gironda - Entr. ES 166 (p/ Coutinho) com extensão de 2,791 km
Reabilitação: Gironda - Itaóca com extensão de 0,691km.</t>
  </si>
  <si>
    <t>26/07/2026</t>
  </si>
  <si>
    <t>ES 379
- Subtrecho 1: Entr. BR-262 - Irupi: 10,70 km (Reabilitação)
- Subtrecho 2: Irupi - Entr. ES 185 (Iúna): 13,20 km (Reabilitação)
Variante 1: Trecho Santa Cruz: 1,60 km (Implantação)</t>
  </si>
  <si>
    <t>ES 488, Entr. BR 101 (Frade) – Cachoeiro de Itapemirim
Extensão: 12,90 Km</t>
  </si>
  <si>
    <t>15/10/2026</t>
  </si>
  <si>
    <t xml:space="preserve"> Comissão:
Itamar, Davi e Roger</t>
  </si>
  <si>
    <t>Recuperação funcional - LOTE 3 - BID
- Segmento 1: ES-166 entre o entroncamento da BR-262 (Venda Nova do Imigrante) até o entroncamento da ES-472 (Santa Luzia) com extensão de 13,766 Km.
- Segmento 2: ES-166 entre o entroncamento da ES-472 (Santa Luzia) até o entroncamento ES-477 com extensão de 16,601 Km.
- Segmento 3: Rodovia ES-166 entre o entroncamento da ES-477 até o entroncamento da ES-379 (Castelo) com extensão 7,596 Km.
- Segmento 4: Rodovia ES-472 entre o entroncamento da ES-166 (Santa Luzia) até o entroncamento da ES-165 (Conceição do Castelo) com extensão 11,320 Km.
- Segmento 5: Rodovia ES-289 entre o entroncamento da BR-101 até o entroncamento da ES-489 (Atílio Vivácqua) com extensão 14,544 Km.
- Segmento 6: Rodovia ES-289 entre o entroncamento da ES-489 (Atílio Vivácqua) até o entroncamento da ES-289 (acesso para BR-393) com extensão 9,722 Km.
- Segmento 7: Rodovia ES-289 entre o entroncamento da BR-289 (acesso para BR-393) até o entroncamento da BR-393 (A) (para Cachoeiro de Itapemirim) com extensão 1,819 Km.
- Segmento 8: Rodovia ES-289 entre o entroncamento da ES-289 (Camará) até o entroncamento da BR-393 (B) (para Cachoeiro de Itapemirim) com extensão 1,604 Km.</t>
  </si>
  <si>
    <t>24/11/2028</t>
  </si>
  <si>
    <t>Rodovia de São Joaquim, trecho BR/ES 482 (Morro Grande) – entr. BR 393 (bairro Aeroporto), com extensão de 5,80 km, no município de Cachoeiro de Itapemirim</t>
  </si>
  <si>
    <t>17/07/2026</t>
  </si>
  <si>
    <t xml:space="preserve">  ES-181 (placa - Anutiba) trecho: entr. Es-379 (Muniz Freire) – entr. BR/ES-482 (p/ Rive)</t>
  </si>
  <si>
    <t>03/05/2026</t>
  </si>
  <si>
    <t>Luiz Paulo Fonseca de Souza</t>
  </si>
  <si>
    <t>Contorno de Cachoeiro de Itapemirim 
Extensão: 3,5 Km</t>
  </si>
  <si>
    <t>Itamar Pimenta Júnior</t>
  </si>
  <si>
    <t>Contenção (km 14,10 / 13,90 / 13,45) e recuperação de passivos ambientais (km 2,9 e 12,20) na es 177, entr. BR/ES-482 (p/ Jerônimo Monteiro) – entr. BR-393 (a)(Muqui), na região conhecida como Serra da Aliança</t>
  </si>
  <si>
    <t>13/07/2026</t>
  </si>
  <si>
    <t>Davi de Jesus Chagas</t>
  </si>
  <si>
    <t>Serviços de Consultoria e apoio à fiscalização técnica, ambiental das obras da SR-2</t>
  </si>
  <si>
    <t>07/04/2027</t>
  </si>
  <si>
    <t>Itamar Pimenta Junior</t>
  </si>
  <si>
    <t>Obras na rodovia ES 485 - Trecho: ligação Jaciguá a Boa Esperança, subtrecho: perímetro Urbano de Jaciguá - Extensão: 2,84 Km</t>
  </si>
  <si>
    <t>26/08/2026</t>
  </si>
  <si>
    <t>Rodovia ES-375, acesso à Comunidade de Prosperidade, no trecho entroncamento com a ES-164 (est. 75) - ES-375 (para Prosperidade)</t>
  </si>
  <si>
    <t>22/10/2026</t>
  </si>
  <si>
    <t xml:space="preserve"> Marco Antônio da Silva</t>
  </si>
  <si>
    <t>Encabeçamento da Ponte Comunidade do Angá, sobre o Rio Castelo, Município de Conceição do Castelo/ES - Extensão: 0,326 Km</t>
  </si>
  <si>
    <t>Encabeçamento de Ponte</t>
  </si>
  <si>
    <t>09/02/2027</t>
  </si>
  <si>
    <t>Ponte de duas Barras, localizada em Itaoca Pedra
Extensão: 0,373 Km</t>
  </si>
  <si>
    <t>15/06/2026</t>
  </si>
  <si>
    <t xml:space="preserve"> ES-493, trecho: Divino de São Lourenço – Entr. ES 190 (Patrimônio da Penha)
Extensão: 10,1 Km</t>
  </si>
  <si>
    <t>09/12/2027</t>
  </si>
  <si>
    <t xml:space="preserve"> Gustavo Perin Ribeiro</t>
  </si>
  <si>
    <t xml:space="preserve"> Av. Engenheiro Fabiano Vivácqua / Av. Jones dos Santos Neves
Extensão: 2,622 Km</t>
  </si>
  <si>
    <t>09/03/2027</t>
  </si>
  <si>
    <t>Contenções na Rodovia ES-391 (km 26,14, km 26,59, km 26,84 e km 27,04)</t>
  </si>
  <si>
    <t xml:space="preserve">Contenção </t>
  </si>
  <si>
    <t>20/07/2027</t>
  </si>
  <si>
    <t>Estabilização de Taludes localizados em 2 pontos distintos ao longo da Rodovia ES-185, Km 21, e no km 34</t>
  </si>
  <si>
    <t>01/08/2026</t>
  </si>
  <si>
    <t xml:space="preserve"> Obra de Arte Especial sobre o Rio Lambari Frio - Contorno de Anutiba
Extensão: 0,023 Km</t>
  </si>
  <si>
    <t>30/11/2026</t>
  </si>
  <si>
    <t xml:space="preserve"> Luiz Paulo Fonseca de Souza</t>
  </si>
  <si>
    <t>Estabilização do talude situado no Km 39+100 da rodovia ES-391</t>
  </si>
  <si>
    <t>25/09/2026</t>
  </si>
  <si>
    <t>ES-467 (Rodovia do Josélio) no município de Cachoeiro de Itapemirim, trecho: Entr. ES-486 (p/ Gironda) – ES-488 (p/ Morro Grande) - Extensão: 6,70 Km</t>
  </si>
  <si>
    <t xml:space="preserve"> Implantação de Contenção e Recuperação do leito estradal localizada na Rodovia ES-181 (km 85,90), no município de Alegre/ES</t>
  </si>
  <si>
    <t xml:space="preserve"> ES_x0002_166, no trecho Castelo – Entr. ES-482 (Coutinho), extensão de 21,66 km, além da implantação de uma OAE, implantação do Contorno de Condurú (extensão de 3,055 km) e Variante de Aracuí (extensão de 2,58 km)</t>
  </si>
  <si>
    <t xml:space="preserve"> Rampa de escape nos quilômetros 347 e 351 da rodovia ES-164, no trecho compreendido no entroncamento acesso para Jaciguá e entroncamento ES-486 (Soturno)
Extensão: 4,0 Km</t>
  </si>
  <si>
    <t>Rampa de Escape</t>
  </si>
  <si>
    <t>Melhorias de traçado e implantação de área de escape com caixa de retenção no ponto crítico localizado entre os quilômetros 30,37 e 37,96 da rodovia ES-166, no trecho compreendido entre o entroncamento do acesso a localidade de fazenda do centro e o entroncamento com ES-379 (Castelo) - Extensão: 3,0 Km</t>
  </si>
  <si>
    <t>ES-489, Trecho Atílio Vivácqua - Entr. BR-393 (A), Entr. ES-489 – Ponte Sobre O Córrego Dos Monos (B) - Extensão: 10,8965 Km</t>
  </si>
  <si>
    <t>Ponte sobre o Rio Itabapoana ES-060 - Presidente Kennedy (Ponte da Amizade)
Extensão: 0,075 Km</t>
  </si>
  <si>
    <t>ES 289, Ponte sobre o Rio Muquiqui do Norte, Trecho: Entr. ES-489 (Atílio Vivácqua) - Entr. ES-289 (A) (Acesso) (P/ BR-393) - Extensão: 0,015 Km</t>
  </si>
  <si>
    <t>Ponte Rio Norte, localizada na Rodovia ES-472 - Distrito de Piaçu, município de Muniz Freire, no Km 35 - Extensão: 0,017 Km</t>
  </si>
  <si>
    <t xml:space="preserve"> ES 379, trecho: Muniz Freire - Iuna
Extensão: 23,7 Km</t>
  </si>
  <si>
    <t>ES-475, trecho Fazenda da Prata - Patrimônio do Ouro</t>
  </si>
  <si>
    <t xml:space="preserve"> ES 489, trecho Entr. BR-393 (B) - Entr. BR-101 e acesso a ES 164 (bairro IBC)
'Rodovia do Caramba" - Extensão: 15,0 Km</t>
  </si>
  <si>
    <t xml:space="preserve"> Adequação de traçado em 6 (seis) segmentos da Rodovia ES-391 entre o Entr. ES-492 para Santo Antônio de Muqui e Entr. ES-177 Mimoso do Sul para implantação de Pontes no Subtrecho: Km 20,31 ao 45,70 - Extensão: 2,2 Km</t>
  </si>
  <si>
    <t>ES 166,  Entr. BR 262 (Venda Nova do Imigrante) - Entr. ES 472 (Santa Luzia) (contorno)</t>
  </si>
  <si>
    <t>Serviços de contenção de erosão marítima de Marataízes
Extensão: 0,330 m</t>
  </si>
  <si>
    <t>ES-480, Contorno de Itaipava/Itaóca
Extensão: 10,00 km</t>
  </si>
  <si>
    <t>ES-387, trecho Alegre ao Entr. BR-393 (Muqui), situados nos municípios de Alegre e Muqui
 Extensão: 33,00 km</t>
  </si>
  <si>
    <t>ES-320, Subtrecho Santa Luzia de Mantenópolis – Entr. com a ES 381, em Barra de São Francisco (lote 2)</t>
  </si>
  <si>
    <t>27/10/2026</t>
  </si>
  <si>
    <t>ES 320, subtrecho: Entr. ES 164 (São José de Mantenópolis) - Santa Luzia de Mantenópolis, incluindo a  variante de São José , no município de Mantenópolis/ES - (Lote 1)</t>
  </si>
  <si>
    <t>ES 357, trecho: Agrovila - Itaçu (Extensão de 9,5 km)</t>
  </si>
  <si>
    <t>04/09/2026</t>
  </si>
  <si>
    <t>Extensão de 114,8 km - LOTE 2
- Segmento 1: ES-248 - Entr. ES-356 (P/Marilândia) - Entr. ES-245 (P/Linhares) – 53,14 km
- Segmento 2:  ES-432 - Perímetro urbano do Patrimônio de São Jorge dos Tiradentes (km 10,70 - Rua Emília
Ferreira) até entroncamento com a rodovia ES-245 (km 12,50) - 1,74 km.
- Segmento 3: Interseção Rod. ES-432 com a Rod. ES-245; Extensão: 114,611 km ES-245 – Entr. ES-432 (São Jorge
dos Tiradentes) - Início do perímetro urbano de Rio Bananal - 18,26 km.
-  Segmento 4:  ES-245 - Perímetro urbano de Rio Bananal (km 65,98 – Entr. com a rua Dom João b. M.
Albuquerque) até o Entr. com Rod ES-248 (p/ Linhares) – 36,82Km
-  Segmento 5: Interseção Rod. ES-245 com a Rod. ES-248 a Ponte sobre o Rio Pequeno em Linhares – 4,74 km</t>
  </si>
  <si>
    <t>21/09/2027</t>
  </si>
  <si>
    <t>ES 360, Rio Bananal – Entr. Rodovia ES 245 (Governador Lindenberg)</t>
  </si>
  <si>
    <t>30/05/2026</t>
  </si>
  <si>
    <t xml:space="preserve"> ES-164,  trecho Fazenda Unicafé (Baixo Guandú) - Entroncamento BR-259 (Colatina), com extensão de 29,50 km, no município de Baixo Guandú/ES</t>
  </si>
  <si>
    <t>12/09/2026</t>
  </si>
  <si>
    <t xml:space="preserve"> Obras de Restauração do Pavimento e Conservação Remunerada por
Desempenho e Demanda com extensão de 121,82 km
 LOTE 1 - SEGMENTO 1 - ES-080 - Trecho: Entr. ES-446 (Colatina) - Entr. ES-261 (Santa Teresa)  
SEGMENTO 2 - ES-261 - Trecho: Entr ES-164 (Itarana) - Entr ES-080 (Santa Teresa)  
SEGMENTO 3 - ES-164 - Trecho: Entr ES-260 (Itaguaçu) - Entr ES-164 (Itarana) 
 SEGMENTO 4 - ES-355 - Trecho: Entr ES-261 (Caldeirão) - Santa Maria de Jetibá</t>
  </si>
  <si>
    <t>04/10/2028</t>
  </si>
  <si>
    <t xml:space="preserve"> Arco Rodoviário Sul de Colatina (Quarta Ponte de Colatina) - Extensão = 16,0 km</t>
  </si>
  <si>
    <t>06/02/2026</t>
  </si>
  <si>
    <t xml:space="preserve"> ES 245/248, Trecho: Rio Bananal – Ponte sobre o Rio Pequeno (Linhares) - acostamento</t>
  </si>
  <si>
    <t>29/09/2026</t>
  </si>
  <si>
    <t>ES 358, trecho  Vila Valério - Guaxe: Ponte sobre  o Córrego Lambari</t>
  </si>
  <si>
    <t>12/05/2026</t>
  </si>
  <si>
    <t>ES 010, trecho: Vila do Riacho - Regência
Extensão: 34,22km</t>
  </si>
  <si>
    <t>Implantação/OAE</t>
  </si>
  <si>
    <t>27/07/2026</t>
  </si>
  <si>
    <t>Serviços de Consultoria e apoio à fiscalização técnica, ambiental das obras da SR-3</t>
  </si>
  <si>
    <t>18/01/2028</t>
  </si>
  <si>
    <t>Terceira Ponte de Colatina, Acessos e Ligação com a BR-259 (Contorno de Colatina) - Extensão = 12,18 km</t>
  </si>
  <si>
    <t>19/06/2028</t>
  </si>
  <si>
    <t>ES 341, entre Ângelo Frechiani - Pancas com 23,35 km de extensão e da Rodovia ES 434, Entr. 341 - Lajinha com 11,74 km de extensão</t>
  </si>
  <si>
    <t>12/08/2028</t>
  </si>
  <si>
    <t xml:space="preserve"> Contorno da ES 080 - Sapucaia (Patrimônio do Rádio)</t>
  </si>
  <si>
    <t>10/09/2027</t>
  </si>
  <si>
    <t>ES 440, trecho 1-  Entr. BR 101  (Bebedouro) - km 15,97 (Fazenda Bananal do Sul)
ES 440 - trecho 2 -  km 15,97 (Fazenda Bananal do Sul) - Entr. ES 010 (p/ Regência)</t>
  </si>
  <si>
    <t>11/08/2027</t>
  </si>
  <si>
    <t xml:space="preserve"> ES-357, trecho: Itaguaçu a Itaçu, extenção de 15,68 km</t>
  </si>
  <si>
    <t xml:space="preserve"> ES-356, São Pedro (Marilândia) - Divisa de Município de Linhares (Sentido São Rafael)</t>
  </si>
  <si>
    <t>22/02/2028</t>
  </si>
  <si>
    <t>ES 357, Boapaba - Agrovila - Extensão: 14,40 Km</t>
  </si>
  <si>
    <t xml:space="preserve"> ES-334, trecho compreendido entre o município de Águia Branca e São Gabriel da Palha (Entr. ES-137), inclusive variante de Jabuticabal - Extensão de 30,64 km</t>
  </si>
  <si>
    <t>ES 248,  Entr. BR.259 (Colatina) – Entr. ES 356 (p/ Marilândia) - Extensão: 8,60 Km</t>
  </si>
  <si>
    <t>ES 356,  Entr. ES 248 – Marilândia - Extensão: 11,1 Km</t>
  </si>
  <si>
    <t>LOTE 1:  Entr. BR-101 (Weg-Linhares) - Divisa município (Lagoa do Limão)
Extensão: 27,50 km</t>
  </si>
  <si>
    <t>LOTE 2:  Divisa Município (Lagoa do Limão) - ES-357 Terminal de Cargas (Colatina)
Extensão: 15,0 Km</t>
  </si>
  <si>
    <t>ES-165, trecho Entr. BR-259 (Baixo Guandu) - Ibituba - Sobreiro (Laranja da Terra), no km 3+ 800 (ponte), município de baixo Guandu</t>
  </si>
  <si>
    <t>OAE - Bueiro Duplo</t>
  </si>
  <si>
    <t>Contorno Norte de Rio Bananal 
(Entr. com a Rodovia ES-245, na saída para São Jorge Tiradentes, próximo também aos início da ES-356, sentido Juncado)
Extensão: 3,20 km</t>
  </si>
  <si>
    <t>ES-356, no trecho compreendido entre o município de Rio Bananal (Entr. ES-245) e Sooretama (Entr. ES-356)
Extensão:28,60 km</t>
  </si>
  <si>
    <t xml:space="preserve">Recuperação Funcional </t>
  </si>
  <si>
    <t xml:space="preserve"> ES 230 e Variantes, Vila Valério - Fátima</t>
  </si>
  <si>
    <t>16/12/2026</t>
  </si>
  <si>
    <t>Contorno de São Mateus 
ES 318, trecho Entr. BR-101/Entr. ES 315 - Entr. ES 010 - Binário (Guriri) - LOTE 2 ( Extensão: 24,26km)</t>
  </si>
  <si>
    <t>31/12/2026</t>
  </si>
  <si>
    <t>Ponte sobre o Rio Cotaxé (Estrela do Norte) - Extensão =  140,00 metros
 Ponte sobre o Rio Dois de Setembro (Estrela do Norte) - Extensão 60,46 metros</t>
  </si>
  <si>
    <t>27/12/2025</t>
  </si>
  <si>
    <t xml:space="preserve"> João Marcus Lignani</t>
  </si>
  <si>
    <t>ES 137, Patrimônio da Penha – Santo Antônio do Quinze</t>
  </si>
  <si>
    <t>14/07/2026</t>
  </si>
  <si>
    <t xml:space="preserve"> Wasley Matias</t>
  </si>
  <si>
    <t>ES 130,  Vinhático – Pinheiros</t>
  </si>
  <si>
    <t>18/07/2026</t>
  </si>
  <si>
    <t xml:space="preserve">Duplicação ES 010, trecho: São Mateus - Guriri </t>
  </si>
  <si>
    <t>Duplicação e OAE</t>
  </si>
  <si>
    <t>08/11/2026</t>
  </si>
  <si>
    <t>Wasley Matias</t>
  </si>
  <si>
    <t>km 35 (extensão de 1,48 km) e do km 41 (extensão de 1,23 km) da Rodovia ES-381, nos Municípios de Nova Venécia e São Mateus (SR_x0002_IV). Extensão total: 2,71 km</t>
  </si>
  <si>
    <t>09/02/2026</t>
  </si>
  <si>
    <t>ES 344, Entr. ES 381 (p/ Nova Venécia) – Entr. ES 358 (p/ Vila Valério)
Extensão: 43,10 Km</t>
  </si>
  <si>
    <t xml:space="preserve"> ES-010, Barra Nova Margem Sul Entr. ES-429
Extensão: 10,71 Km</t>
  </si>
  <si>
    <t>22/04/2027</t>
  </si>
  <si>
    <t>Serviços de Consultoria e apoio à fiscalização técnica, ambiental das obras da SR-4</t>
  </si>
  <si>
    <t>ES 010, Entr. ES-429 – Barra Nova  (Nativo) (Entr. ES 315)
Extensão: 10,3 Km</t>
  </si>
  <si>
    <t xml:space="preserve">ES-290/ES-320, trecho: Mucurici - Entr. ES-130 (Água Boa) / Ponto Belo a Mucurici </t>
  </si>
  <si>
    <t xml:space="preserve"> ES-358 Trecho: Guaxe – Entr. BR-101 - Extensão: 9,4 Km</t>
  </si>
  <si>
    <t>Contorno São Mateus - Lote 1
ES 318, trecho Entr. BR-101/Entr.BR-381/ES e acesso - Extensão: 15,81 Km</t>
  </si>
  <si>
    <t>ES-422, trecho UFES (São Mateus) - Entr. ES-421 (Santana) - Extensão 18,50 km</t>
  </si>
  <si>
    <t>ES 220 - Entr. ES 320 (Paulista) - Entr. BR 342 (Vila Pavão)
Extensão: 36,797 Km</t>
  </si>
  <si>
    <t>ES 320, Ponte sobre o Rio Cotaxé
trecho: Ecoporanga - Cotaxé - Extensão: 0,16 Km</t>
  </si>
  <si>
    <t>ES-130, Trecho: Entr. ES-313 - Entr. ES-313 (Pinheiros) / Entr. ES-130 (Pinheiros) - Entr. ES-418 (Itauninhas) - Perimetral de Pinheiros</t>
  </si>
  <si>
    <t>ES 010/ES 429, Pontal do Ipiranga – Entr. ES-429 (p/ BR 101) - Urussuquara
Extensão: 34,23 Km</t>
  </si>
  <si>
    <t>ES 429, Entr. BR.101 (Palmitinho) – Palmital (p/ Urussuquara) - Extensão: 19,51 Km</t>
  </si>
  <si>
    <t xml:space="preserve">Pedro Canário - Pinheiros (Rodovia do Brunelli) </t>
  </si>
  <si>
    <t xml:space="preserve"> Rodovia ES-356, trecho Entr. ES 381 (Nestor Gomes) - Entr. ES 430 (Jaguaré)</t>
  </si>
  <si>
    <t>Obra de Revitalização e alargamento da ponte na rodovia ES-209 
Acesso às dunas de Itaúnas - Extensão: 2,06 Km</t>
  </si>
  <si>
    <t>ES-209, trecho: Entr. ES-010 (Itaúnas) a Pedro Canário, inclusive variante de Itaúnas, municípios de Conceição da Barra/ES e Pedro Canário/ES -
Extensão: 36,00 km (trecho) e 3,50 km (variante)</t>
  </si>
  <si>
    <t>Contorno da cidade de São Gabriel da Palha 
(trecho compreendido entre as rodovias ES-137 e ES-230)
Extensão: 7,17 km</t>
  </si>
  <si>
    <t>Contorno da cidade de Vila Valério (Entr. ES-230 com o Enrt. ES-358)
Extensão: 5,90 km</t>
  </si>
  <si>
    <t>Contorno da cidade de Jaguaré ( compreendido entre as rodovias ES-230 e ES-430)
Extensão:14,00 km</t>
  </si>
  <si>
    <t>ES-080, trecho Comunidade de Santo Agostinho - ao Distrito de Prata dos Baianos
Extensão: 12,20 km</t>
  </si>
  <si>
    <t>S-080, trecho Prata dos Baianos ao Entr. com a ES-313 para Ecoporanga,inclusive acesso à Comunidade de Santa Rita
Extensão: 20,60 km</t>
  </si>
  <si>
    <t>ES 209/ES 130,  Montanha - Vinhático</t>
  </si>
  <si>
    <t>10/04/2026</t>
  </si>
  <si>
    <t>Macrodrenagem do Balneário de Guriri (Bacia 2)</t>
  </si>
  <si>
    <t>Macrodrenagem</t>
  </si>
  <si>
    <t>10/05/2029</t>
  </si>
  <si>
    <t>Cleber William Clacino Rangel
Edésio Fraga Moreira
Marcelo Nunes Pina
Raphael Rosa Campos</t>
  </si>
  <si>
    <t xml:space="preserve"> ES-080 (Rodovia Governador José Sette), trecho: Entr. BR- 262 (Campo Grande) – Cariacica, subtrecho: Tucum à Cariacica Sede</t>
  </si>
  <si>
    <t>15/04/2027</t>
  </si>
  <si>
    <t>Edésio Fraga Moreira
Marcelo Nunes Pina
Raphael Campos</t>
  </si>
  <si>
    <t>Contenção marítima, nas praias da Curva da Baleia e Enseada de Jacaraípe, extensão 305,33m e 232,80m.</t>
  </si>
  <si>
    <t>26/09/2026</t>
  </si>
  <si>
    <t>Cleverson Rayson Corrêa de Jesus</t>
  </si>
  <si>
    <t xml:space="preserve"> ES-010 no Km 5,4 (Bairro Camará), Km 9,4
(Bairro Manguinhos) - Extensão 0,306 km</t>
  </si>
  <si>
    <t xml:space="preserve"> Macrodrenagem do Balneário de Guriri - Bacia 1 - Etapa 2
Extensão: 8,44 km</t>
  </si>
  <si>
    <t>Contenção do processo erosivo da Praia da Guaxindiba e estabilização da foz natural do Rio Itaúnas</t>
  </si>
  <si>
    <t>Remanescente da Avenida Alice Coutinho - 2ª etapa (Corredor Sudeste)</t>
  </si>
  <si>
    <t>Implantação de Intervenções</t>
  </si>
  <si>
    <t>Passarela de pedestres sobre o Rio Marinho localizada no município de Cariacica/ES</t>
  </si>
  <si>
    <t xml:space="preserve">OAE </t>
  </si>
  <si>
    <t>Serviços de Consultoria e apoio à fiscalização técnica, ambiental das obras da SE-U</t>
  </si>
  <si>
    <t xml:space="preserve"> Intervenções necessárias para minimização dos impactos dos alagamentos no município de João Neiva</t>
  </si>
  <si>
    <t>Minimização de Cheias</t>
  </si>
  <si>
    <t>Intervenções necessárias para minimização dos impactos dos alagamentos no município de Ibiraçu</t>
  </si>
  <si>
    <t>Contenção em uma terra armada existente, conhecida como Alameda Piatã, localizada no Bairro Cobi em Vila Velha</t>
  </si>
  <si>
    <t>Estabilidade das encostas da sede do IEMA</t>
  </si>
  <si>
    <t>Consultoria de apoio a DIREN</t>
  </si>
  <si>
    <t>17/11/2026</t>
  </si>
  <si>
    <t>Fernando Ramos Pimentel
Carla  Alves de Jesus</t>
  </si>
  <si>
    <t>Consultoria de Apoio a GEDES - DIREN - LOTE 02</t>
  </si>
  <si>
    <t>31/01/2026</t>
  </si>
  <si>
    <t>Jeferson Garcia Lima
Denise Souza Gotardo Schneider
Ivo Luis Ferreira Macina</t>
  </si>
  <si>
    <t>Consultoria de Gerenciamento e Apoio - GEDES</t>
  </si>
  <si>
    <t>25/01/2029</t>
  </si>
  <si>
    <t xml:space="preserve">Jeferson Garcia Lima, Denise Souza Gotardo Schneider,  Ivo Luis Ferreira Macina </t>
  </si>
  <si>
    <t xml:space="preserve">Formalização de Convênio entre DER e UFES para elaboração de Tabelas e Composições de Serviços para obras de infraestrutura </t>
  </si>
  <si>
    <t xml:space="preserve"> Fernando de Almeida Felix</t>
  </si>
  <si>
    <t xml:space="preserve">Consultoria de Apoio à DIGEP </t>
  </si>
  <si>
    <t>Luiz Cesar Maretta Coura
Lucelia Fehlberg Pereira Bueno</t>
  </si>
  <si>
    <t>Contratação de empresa para prestação de serviços de apoio ao Escritório de Gerenciamento de Projetos do DER-ES</t>
  </si>
  <si>
    <t>10/02/2029</t>
  </si>
  <si>
    <t xml:space="preserve"> André Luiz de Alcântara Lima
 Lucélia Fehlberg Pereira Bueno</t>
  </si>
  <si>
    <t>Gerenciadora BID
Serviços Especializados de Consultoria Técnica de Apoio ao Gerenciamento do Programa Eficiência Logística do Espírito Santo - Programa Logística ES</t>
  </si>
  <si>
    <t>01/01/2028</t>
  </si>
  <si>
    <t>Gustavo Passos Leite da Silva</t>
  </si>
  <si>
    <t>Supervisão de Obras do BID</t>
  </si>
  <si>
    <t>30/07/2028</t>
  </si>
  <si>
    <t>Auditoria Externa de Demonstrações Financeiras com Propósito Especial de Projeto Financiado pelo BID</t>
  </si>
  <si>
    <t>07/08/2028</t>
  </si>
  <si>
    <t>Lucélia Fehlberg Pereira Bueno
Luiz Cesar Maretto Coura
Gustavo Passos Leite da Silva</t>
  </si>
  <si>
    <t>Consultoria visando a Implantação de uma estratégia de gênero e inclusão na estrutura do Departamento de Edificações e de Rodovias do Espírito Santo</t>
  </si>
  <si>
    <t>Pesrpectiva de Gênero</t>
  </si>
  <si>
    <t>Serviços de consultoria de natureza predominantemente intelectual, de alta complexidade técnica para assessoramento,apoio técnico, desenvolvimento geral e elaboração do Corpo Normativo Técnico do DER-ES</t>
  </si>
  <si>
    <t>05/04/2027</t>
  </si>
  <si>
    <t>André Luiz de Alcântara Lima</t>
  </si>
  <si>
    <t>Israel Nelo Nunes</t>
  </si>
  <si>
    <r>
      <rPr>
        <b/>
        <sz val="10"/>
        <rFont val="Calibri"/>
        <family val="2"/>
      </rPr>
      <t xml:space="preserve">Infraestrutura e Melhorias de Corredores Rodoviários Urbanizados - </t>
    </r>
    <r>
      <rPr>
        <sz val="10"/>
        <rFont val="Calibri"/>
        <family val="2"/>
      </rPr>
      <t xml:space="preserve">Projeto e Construção do Contorno de Santa Teresa
</t>
    </r>
    <r>
      <rPr>
        <b/>
        <sz val="10"/>
        <rFont val="Calibri"/>
        <family val="2"/>
      </rPr>
      <t>(PROGRAMA PROATIVA-ES)</t>
    </r>
  </si>
  <si>
    <r>
      <rPr>
        <b/>
        <sz val="10"/>
        <rFont val="Calibri"/>
        <family val="2"/>
      </rPr>
      <t xml:space="preserve">Infraestrutura e Melhorias de Corredores Rodoviários Urbanizados - </t>
    </r>
    <r>
      <rPr>
        <sz val="10"/>
        <rFont val="Calibri"/>
        <family val="2"/>
      </rPr>
      <t xml:space="preserve">Projeto e Construção do Contorno de Santa Leopoldina
</t>
    </r>
    <r>
      <rPr>
        <b/>
        <sz val="10"/>
        <rFont val="Calibri"/>
        <family val="2"/>
      </rPr>
      <t>(PROGRAMA PROATIVA-ES)</t>
    </r>
  </si>
  <si>
    <r>
      <t xml:space="preserve">Contratação de Projeto  e Obras de Recuperação e Manutenção de Rodovias remuneradas por desempenho - </t>
    </r>
    <r>
      <rPr>
        <b/>
        <sz val="10"/>
        <rFont val="Calibri"/>
        <family val="2"/>
      </rPr>
      <t>Lotes 1, 2 e 3</t>
    </r>
    <r>
      <rPr>
        <sz val="10"/>
        <rFont val="Calibri"/>
        <family val="2"/>
      </rPr>
      <t xml:space="preserve"> 
</t>
    </r>
    <r>
      <rPr>
        <b/>
        <sz val="10"/>
        <rFont val="Calibri"/>
        <family val="2"/>
      </rPr>
      <t>(PROGRAMA PROATIVA-ES)</t>
    </r>
  </si>
  <si>
    <r>
      <rPr>
        <b/>
        <sz val="10"/>
        <rFont val="Calibri"/>
        <family val="2"/>
      </rPr>
      <t>Fortalecimento Institucional com Sustentabilidade Ativos Rodoviários</t>
    </r>
    <r>
      <rPr>
        <sz val="10"/>
        <rFont val="Calibri"/>
        <family val="2"/>
      </rPr>
      <t xml:space="preserve"> (Gestão Sustentável de Ativos Rodoviários, Segurança Viária, Resiliência Climática, Digitalização, Inclusão Social e Gênero e Treinamento da equipe socioambiental)
</t>
    </r>
    <r>
      <rPr>
        <b/>
        <sz val="10"/>
        <rFont val="Calibri"/>
        <family val="2"/>
      </rPr>
      <t>(PROGRAMA PROATIVA-ES)</t>
    </r>
  </si>
  <si>
    <r>
      <t xml:space="preserve">Gestão do Programa  e Auditoria
</t>
    </r>
    <r>
      <rPr>
        <b/>
        <sz val="10"/>
        <rFont val="Calibri"/>
        <family val="2"/>
      </rPr>
      <t>(PROGRAMA PROATIVA-ES)</t>
    </r>
  </si>
  <si>
    <r>
      <t xml:space="preserve">Apoio as Atividades de Gerenciamento do Programa Proativa-ES
</t>
    </r>
    <r>
      <rPr>
        <b/>
        <sz val="10"/>
        <rFont val="Calibri"/>
        <family val="2"/>
      </rPr>
      <t>(PROGRAMA PROATIVA-ES)</t>
    </r>
  </si>
  <si>
    <r>
      <t xml:space="preserve">Serviços Especializados de Consultoria técnica de Apoio à Supervisão das Obras do Programa Proativa-ES
</t>
    </r>
    <r>
      <rPr>
        <b/>
        <sz val="10"/>
        <rFont val="Calibri"/>
        <family val="2"/>
      </rPr>
      <t>(PROGRAMA PROATIVA-ES)</t>
    </r>
  </si>
  <si>
    <t xml:space="preserve"> Implantação de viário interligando os bairros Elpídio Volpini, Village da Luz, Loteamento Ita Park Cachoeiro, com extensão total de 5,32 km, incluindo ponte sobre o Rio Itapemirim com extensão: 140 metros</t>
  </si>
  <si>
    <t>Implantação
OAE</t>
  </si>
  <si>
    <t>´-</t>
  </si>
  <si>
    <t>Implantação/
Pavimentação</t>
  </si>
  <si>
    <t>Implantação
Pavimentação
Reabilitação</t>
  </si>
  <si>
    <t>Reabilitação
Duplicação</t>
  </si>
  <si>
    <t>Implantação
Pavimentação</t>
  </si>
  <si>
    <t>Implantação/ Pavimentação</t>
  </si>
  <si>
    <t>Implantação/ Reabilitação</t>
  </si>
  <si>
    <t>Reabilitação/ Pavimentação</t>
  </si>
  <si>
    <t>Reabilitação/OAE</t>
  </si>
  <si>
    <t>Implantação
Reabilitação</t>
  </si>
  <si>
    <t>Reabilitação/
Melhorias Operacionais</t>
  </si>
  <si>
    <t>Implantação/
Pavimentação/
Reabilitação</t>
  </si>
  <si>
    <t>Pavimentação/OAE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</si>
</sst>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#,##0.0"/>
    <numFmt numFmtId="166" formatCode="0.000"/>
  </numFmts>
  <fonts count="3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sz val="8"/>
      <name val="Arial"/>
      <family val="2"/>
      <scheme val="minor"/>
    </font>
    <font>
      <sz val="10"/>
      <color theme="0"/>
      <name val="Times New Roman"/>
      <family val="1"/>
    </font>
    <font>
      <sz val="10"/>
      <color rgb="FF000000"/>
      <name val="Arial"/>
      <family val="2"/>
      <scheme val="minor"/>
    </font>
    <font>
      <sz val="10"/>
      <color rgb="FF000000"/>
      <name val="Calibri"/>
      <family val="2"/>
    </font>
    <font>
      <b/>
      <sz val="12"/>
      <color theme="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20"/>
      <color theme="0"/>
      <name val="Calibri"/>
      <family val="2"/>
    </font>
    <font>
      <sz val="10"/>
      <color rgb="FFED0000"/>
      <name val="Arial"/>
      <family val="2"/>
      <scheme val="minor"/>
    </font>
    <font>
      <sz val="10"/>
      <color rgb="FFFF0000"/>
      <name val="Arial"/>
      <family val="2"/>
      <scheme val="minor"/>
    </font>
    <font>
      <sz val="10"/>
      <color rgb="FFFF0000"/>
      <name val="Calibri"/>
      <family val="2"/>
    </font>
    <font>
      <b/>
      <sz val="22"/>
      <color theme="0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b/>
      <sz val="11"/>
      <name val="Arial"/>
      <family val="2"/>
      <scheme val="minor"/>
    </font>
    <font>
      <b/>
      <sz val="8"/>
      <color rgb="FF000000"/>
      <name val="Times New Roman"/>
      <family val="1"/>
    </font>
    <font>
      <sz val="8"/>
      <name val="Arial"/>
      <family val="2"/>
      <scheme val="minor"/>
    </font>
    <font>
      <sz val="8"/>
      <name val="Arial"/>
      <family val="2"/>
      <scheme val="minor"/>
    </font>
    <font>
      <sz val="1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8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rgb="FFD9D9D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/>
      <top/>
      <bottom style="hair">
        <color indexed="64"/>
      </bottom>
      <diagonal/>
    </border>
  </borders>
  <cellStyleXfs count="16">
    <xf numFmtId="0" fontId="0" fillId="0" borderId="0"/>
    <xf numFmtId="0" fontId="4" fillId="0" borderId="0"/>
    <xf numFmtId="44" fontId="14" fillId="0" borderId="0" applyFont="0" applyFill="0" applyBorder="0" applyAlignment="0" applyProtection="0"/>
    <xf numFmtId="0" fontId="14" fillId="0" borderId="0"/>
    <xf numFmtId="0" fontId="3" fillId="0" borderId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" fillId="0" borderId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44" fontId="14" fillId="0" borderId="0" applyFont="0" applyFill="0" applyBorder="0" applyAlignment="0" applyProtection="0"/>
    <xf numFmtId="0" fontId="1" fillId="0" borderId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67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0" borderId="1" xfId="0" applyFont="1" applyBorder="1"/>
    <xf numFmtId="0" fontId="5" fillId="0" borderId="1" xfId="0" applyFont="1" applyBorder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0" xfId="0" applyFont="1"/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44" fontId="0" fillId="0" borderId="0" xfId="2" applyFont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8" fillId="3" borderId="0" xfId="12" applyFont="1" applyFill="1" applyAlignment="1">
      <alignment horizontal="center" vertical="center" wrapText="1"/>
    </xf>
    <xf numFmtId="14" fontId="28" fillId="3" borderId="0" xfId="12" applyNumberFormat="1" applyFont="1" applyFill="1" applyAlignment="1">
      <alignment horizontal="center" vertical="center" wrapText="1"/>
    </xf>
    <xf numFmtId="44" fontId="0" fillId="0" borderId="0" xfId="2" applyFont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 wrapText="1"/>
    </xf>
    <xf numFmtId="14" fontId="15" fillId="7" borderId="3" xfId="0" applyNumberFormat="1" applyFont="1" applyFill="1" applyBorder="1" applyAlignment="1">
      <alignment horizontal="center" vertical="center" wrapText="1"/>
    </xf>
    <xf numFmtId="44" fontId="15" fillId="7" borderId="3" xfId="2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 wrapText="1"/>
    </xf>
    <xf numFmtId="14" fontId="18" fillId="7" borderId="3" xfId="0" applyNumberFormat="1" applyFont="1" applyFill="1" applyBorder="1" applyAlignment="1">
      <alignment horizontal="center" vertical="center" wrapText="1"/>
    </xf>
    <xf numFmtId="44" fontId="18" fillId="7" borderId="3" xfId="2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left" vertical="center" wrapText="1"/>
    </xf>
    <xf numFmtId="165" fontId="15" fillId="7" borderId="3" xfId="0" applyNumberFormat="1" applyFont="1" applyFill="1" applyBorder="1" applyAlignment="1">
      <alignment horizontal="center" vertical="center" wrapText="1"/>
    </xf>
    <xf numFmtId="44" fontId="15" fillId="7" borderId="3" xfId="5" applyFont="1" applyFill="1" applyBorder="1" applyAlignment="1">
      <alignment horizontal="center" vertical="center" wrapText="1"/>
    </xf>
    <xf numFmtId="44" fontId="15" fillId="7" borderId="3" xfId="0" applyNumberFormat="1" applyFont="1" applyFill="1" applyBorder="1" applyAlignment="1">
      <alignment horizontal="center" vertical="center"/>
    </xf>
    <xf numFmtId="164" fontId="15" fillId="7" borderId="3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4" fontId="18" fillId="0" borderId="3" xfId="0" applyNumberFormat="1" applyFont="1" applyBorder="1" applyAlignment="1">
      <alignment horizontal="center" vertical="center" wrapText="1"/>
    </xf>
    <xf numFmtId="44" fontId="18" fillId="0" borderId="3" xfId="2" applyFont="1" applyFill="1" applyBorder="1" applyAlignment="1">
      <alignment horizontal="center" vertical="center" wrapText="1"/>
    </xf>
    <xf numFmtId="164" fontId="18" fillId="7" borderId="3" xfId="0" applyNumberFormat="1" applyFont="1" applyFill="1" applyBorder="1" applyAlignment="1">
      <alignment horizontal="center" vertical="center" wrapText="1"/>
    </xf>
    <xf numFmtId="44" fontId="18" fillId="7" borderId="3" xfId="0" applyNumberFormat="1" applyFont="1" applyFill="1" applyBorder="1" applyAlignment="1">
      <alignment horizontal="center" vertical="center"/>
    </xf>
    <xf numFmtId="0" fontId="18" fillId="7" borderId="3" xfId="0" quotePrefix="1" applyFont="1" applyFill="1" applyBorder="1" applyAlignment="1">
      <alignment horizontal="center" vertical="center" wrapText="1"/>
    </xf>
    <xf numFmtId="44" fontId="18" fillId="7" borderId="3" xfId="0" applyNumberFormat="1" applyFont="1" applyFill="1" applyBorder="1" applyAlignment="1">
      <alignment horizontal="center" vertical="center" wrapText="1"/>
    </xf>
    <xf numFmtId="2" fontId="18" fillId="7" borderId="3" xfId="0" applyNumberFormat="1" applyFont="1" applyFill="1" applyBorder="1" applyAlignment="1">
      <alignment horizontal="center" vertical="center" wrapText="1"/>
    </xf>
    <xf numFmtId="44" fontId="18" fillId="0" borderId="3" xfId="0" applyNumberFormat="1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 wrapText="1"/>
    </xf>
    <xf numFmtId="0" fontId="28" fillId="3" borderId="0" xfId="12" applyFont="1" applyFill="1" applyAlignment="1">
      <alignment vertical="center" wrapText="1"/>
    </xf>
    <xf numFmtId="14" fontId="28" fillId="3" borderId="0" xfId="12" applyNumberFormat="1" applyFont="1" applyFill="1" applyAlignment="1">
      <alignment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0" fillId="5" borderId="0" xfId="12" applyFont="1" applyFill="1"/>
    <xf numFmtId="0" fontId="9" fillId="5" borderId="0" xfId="12" applyFont="1" applyFill="1"/>
    <xf numFmtId="0" fontId="1" fillId="0" borderId="0" xfId="12"/>
    <xf numFmtId="0" fontId="8" fillId="4" borderId="0" xfId="12" applyFont="1" applyFill="1" applyAlignment="1">
      <alignment horizontal="left" vertical="center"/>
    </xf>
    <xf numFmtId="0" fontId="1" fillId="4" borderId="0" xfId="12" applyFill="1"/>
    <xf numFmtId="0" fontId="1" fillId="3" borderId="2" xfId="12" applyFill="1" applyBorder="1" applyAlignment="1">
      <alignment horizontal="left" vertical="center"/>
    </xf>
    <xf numFmtId="0" fontId="11" fillId="3" borderId="2" xfId="12" applyFont="1" applyFill="1" applyBorder="1" applyAlignment="1">
      <alignment wrapText="1"/>
    </xf>
    <xf numFmtId="0" fontId="1" fillId="3" borderId="0" xfId="12" applyFill="1" applyAlignment="1">
      <alignment horizontal="left" vertical="center" wrapText="1"/>
    </xf>
    <xf numFmtId="0" fontId="11" fillId="3" borderId="0" xfId="12" applyFont="1" applyFill="1" applyAlignment="1">
      <alignment vertical="top" wrapText="1"/>
    </xf>
    <xf numFmtId="0" fontId="1" fillId="3" borderId="2" xfId="12" applyFill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6" fillId="5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7" fillId="6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left" vertical="center" wrapText="1"/>
    </xf>
    <xf numFmtId="44" fontId="18" fillId="7" borderId="3" xfId="2" applyFont="1" applyFill="1" applyBorder="1" applyAlignment="1">
      <alignment horizontal="center" vertical="center"/>
    </xf>
    <xf numFmtId="44" fontId="18" fillId="0" borderId="3" xfId="2" applyFont="1" applyFill="1" applyBorder="1" applyAlignment="1">
      <alignment horizontal="center" vertical="center"/>
    </xf>
    <xf numFmtId="44" fontId="15" fillId="7" borderId="3" xfId="0" applyNumberFormat="1" applyFont="1" applyFill="1" applyBorder="1" applyAlignment="1">
      <alignment horizontal="center" vertical="center" wrapText="1"/>
    </xf>
    <xf numFmtId="0" fontId="15" fillId="7" borderId="3" xfId="0" quotePrefix="1" applyFont="1" applyFill="1" applyBorder="1" applyAlignment="1">
      <alignment horizontal="left" vertical="center" wrapText="1"/>
    </xf>
    <xf numFmtId="0" fontId="32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44" fontId="29" fillId="0" borderId="0" xfId="0" applyNumberFormat="1" applyFont="1" applyAlignment="1">
      <alignment horizontal="center" vertical="center" wrapText="1"/>
    </xf>
    <xf numFmtId="44" fontId="0" fillId="0" borderId="0" xfId="2" applyFont="1"/>
    <xf numFmtId="44" fontId="29" fillId="0" borderId="3" xfId="0" applyNumberFormat="1" applyFont="1" applyBorder="1" applyAlignment="1">
      <alignment horizontal="center" vertical="center" wrapText="1"/>
    </xf>
    <xf numFmtId="4" fontId="18" fillId="7" borderId="3" xfId="0" applyNumberFormat="1" applyFont="1" applyFill="1" applyBorder="1" applyAlignment="1">
      <alignment horizontal="center" vertical="center"/>
    </xf>
    <xf numFmtId="164" fontId="18" fillId="0" borderId="3" xfId="0" applyNumberFormat="1" applyFont="1" applyBorder="1" applyAlignment="1">
      <alignment horizontal="center" vertical="center" wrapText="1"/>
    </xf>
    <xf numFmtId="44" fontId="18" fillId="0" borderId="3" xfId="2" applyFont="1" applyFill="1" applyBorder="1" applyAlignment="1">
      <alignment vertical="center"/>
    </xf>
    <xf numFmtId="44" fontId="18" fillId="7" borderId="3" xfId="2" applyFont="1" applyFill="1" applyBorder="1" applyAlignment="1">
      <alignment vertical="center"/>
    </xf>
    <xf numFmtId="44" fontId="24" fillId="7" borderId="3" xfId="0" applyNumberFormat="1" applyFont="1" applyFill="1" applyBorder="1" applyAlignment="1">
      <alignment horizontal="center" vertical="center"/>
    </xf>
    <xf numFmtId="0" fontId="35" fillId="0" borderId="0" xfId="0" applyFont="1"/>
    <xf numFmtId="0" fontId="18" fillId="7" borderId="3" xfId="3" applyFont="1" applyFill="1" applyBorder="1" applyAlignment="1">
      <alignment horizontal="center" vertical="center" wrapText="1"/>
    </xf>
    <xf numFmtId="164" fontId="18" fillId="7" borderId="3" xfId="3" applyNumberFormat="1" applyFont="1" applyFill="1" applyBorder="1" applyAlignment="1">
      <alignment horizontal="center" vertical="center" wrapText="1"/>
    </xf>
    <xf numFmtId="14" fontId="18" fillId="7" borderId="3" xfId="3" applyNumberFormat="1" applyFont="1" applyFill="1" applyBorder="1" applyAlignment="1">
      <alignment horizontal="center" vertical="center" wrapText="1"/>
    </xf>
    <xf numFmtId="43" fontId="18" fillId="7" borderId="3" xfId="15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43" fontId="18" fillId="0" borderId="3" xfId="15" applyFont="1" applyFill="1" applyBorder="1" applyAlignment="1">
      <alignment horizontal="center" vertical="center" wrapText="1"/>
    </xf>
    <xf numFmtId="166" fontId="18" fillId="7" borderId="3" xfId="0" applyNumberFormat="1" applyFont="1" applyFill="1" applyBorder="1" applyAlignment="1">
      <alignment horizontal="center" vertical="center" wrapText="1"/>
    </xf>
    <xf numFmtId="44" fontId="18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7" fontId="18" fillId="7" borderId="3" xfId="0" quotePrefix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21" fillId="0" borderId="0" xfId="0" applyFont="1"/>
    <xf numFmtId="0" fontId="18" fillId="7" borderId="7" xfId="0" applyFont="1" applyFill="1" applyBorder="1" applyAlignment="1">
      <alignment horizontal="center" vertical="center" wrapText="1"/>
    </xf>
    <xf numFmtId="0" fontId="18" fillId="0" borderId="3" xfId="0" quotePrefix="1" applyFont="1" applyBorder="1" applyAlignment="1">
      <alignment horizontal="center" vertical="center" wrapText="1"/>
    </xf>
    <xf numFmtId="0" fontId="18" fillId="0" borderId="3" xfId="0" quotePrefix="1" applyFont="1" applyBorder="1" applyAlignment="1">
      <alignment horizontal="center" vertical="center"/>
    </xf>
    <xf numFmtId="0" fontId="18" fillId="0" borderId="3" xfId="3" applyFont="1" applyBorder="1" applyAlignment="1">
      <alignment horizontal="center" vertical="center" wrapText="1"/>
    </xf>
    <xf numFmtId="164" fontId="18" fillId="0" borderId="3" xfId="3" applyNumberFormat="1" applyFont="1" applyBorder="1" applyAlignment="1">
      <alignment horizontal="center" vertical="center" wrapText="1"/>
    </xf>
    <xf numFmtId="14" fontId="18" fillId="0" borderId="3" xfId="3" applyNumberFormat="1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4" fontId="15" fillId="0" borderId="3" xfId="2" applyFont="1" applyFill="1" applyBorder="1" applyAlignment="1">
      <alignment horizontal="center" vertical="center"/>
    </xf>
    <xf numFmtId="0" fontId="15" fillId="0" borderId="3" xfId="0" quotePrefix="1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5" fontId="15" fillId="0" borderId="3" xfId="0" applyNumberFormat="1" applyFont="1" applyBorder="1" applyAlignment="1">
      <alignment horizontal="center" vertical="center" wrapText="1"/>
    </xf>
    <xf numFmtId="44" fontId="15" fillId="0" borderId="3" xfId="5" applyFont="1" applyFill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44" fontId="15" fillId="0" borderId="3" xfId="0" applyNumberFormat="1" applyFont="1" applyBorder="1" applyAlignment="1">
      <alignment horizontal="center" vertical="center" wrapText="1"/>
    </xf>
    <xf numFmtId="44" fontId="15" fillId="0" borderId="3" xfId="0" applyNumberFormat="1" applyFont="1" applyBorder="1" applyAlignment="1">
      <alignment horizontal="center" vertical="center"/>
    </xf>
    <xf numFmtId="0" fontId="15" fillId="0" borderId="3" xfId="0" quotePrefix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 wrapText="1"/>
    </xf>
    <xf numFmtId="44" fontId="24" fillId="0" borderId="3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49" fontId="28" fillId="3" borderId="0" xfId="12" applyNumberFormat="1" applyFont="1" applyFill="1" applyAlignment="1">
      <alignment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2" fontId="18" fillId="3" borderId="3" xfId="0" applyNumberFormat="1" applyFont="1" applyFill="1" applyBorder="1" applyAlignment="1">
      <alignment horizontal="center" vertical="center" wrapText="1"/>
    </xf>
    <xf numFmtId="44" fontId="18" fillId="3" borderId="3" xfId="0" applyNumberFormat="1" applyFont="1" applyFill="1" applyBorder="1" applyAlignment="1">
      <alignment horizontal="center" vertical="center"/>
    </xf>
    <xf numFmtId="44" fontId="18" fillId="3" borderId="3" xfId="0" applyNumberFormat="1" applyFont="1" applyFill="1" applyBorder="1" applyAlignment="1">
      <alignment horizontal="center" vertical="center" wrapText="1"/>
    </xf>
    <xf numFmtId="14" fontId="18" fillId="3" borderId="3" xfId="0" applyNumberFormat="1" applyFont="1" applyFill="1" applyBorder="1" applyAlignment="1">
      <alignment horizontal="center" vertical="center" wrapText="1"/>
    </xf>
    <xf numFmtId="44" fontId="18" fillId="3" borderId="3" xfId="2" applyFont="1" applyFill="1" applyBorder="1" applyAlignment="1">
      <alignment horizontal="center" vertical="center" wrapText="1"/>
    </xf>
    <xf numFmtId="166" fontId="18" fillId="0" borderId="3" xfId="0" applyNumberFormat="1" applyFont="1" applyBorder="1" applyAlignment="1">
      <alignment horizontal="center" vertical="center" wrapText="1"/>
    </xf>
    <xf numFmtId="17" fontId="18" fillId="0" borderId="3" xfId="0" quotePrefix="1" applyNumberFormat="1" applyFont="1" applyBorder="1" applyAlignment="1">
      <alignment horizontal="center" vertical="center" wrapText="1"/>
    </xf>
    <xf numFmtId="0" fontId="30" fillId="8" borderId="0" xfId="0" applyFont="1" applyFill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6" borderId="4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28" fillId="3" borderId="0" xfId="12" applyFont="1" applyFill="1" applyAlignment="1">
      <alignment horizontal="center" vertical="center" wrapText="1"/>
    </xf>
    <xf numFmtId="0" fontId="28" fillId="3" borderId="14" xfId="12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28" fillId="3" borderId="12" xfId="12" applyFont="1" applyFill="1" applyBorder="1" applyAlignment="1">
      <alignment horizontal="center" vertical="center" wrapText="1"/>
    </xf>
    <xf numFmtId="0" fontId="28" fillId="3" borderId="2" xfId="12" applyFont="1" applyFill="1" applyBorder="1" applyAlignment="1">
      <alignment horizontal="center" vertical="center" wrapText="1"/>
    </xf>
    <xf numFmtId="0" fontId="28" fillId="3" borderId="8" xfId="12" applyFont="1" applyFill="1" applyBorder="1" applyAlignment="1">
      <alignment horizontal="center" vertical="center" wrapText="1"/>
    </xf>
    <xf numFmtId="49" fontId="28" fillId="3" borderId="12" xfId="12" applyNumberFormat="1" applyFont="1" applyFill="1" applyBorder="1" applyAlignment="1">
      <alignment horizontal="center" vertical="center" wrapText="1"/>
    </xf>
    <xf numFmtId="49" fontId="28" fillId="3" borderId="2" xfId="12" applyNumberFormat="1" applyFont="1" applyFill="1" applyBorder="1" applyAlignment="1">
      <alignment horizontal="center" vertical="center" wrapText="1"/>
    </xf>
    <xf numFmtId="49" fontId="28" fillId="3" borderId="8" xfId="12" applyNumberFormat="1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37" fillId="8" borderId="0" xfId="0" applyFont="1" applyFill="1" applyAlignment="1">
      <alignment horizontal="center" vertical="center" wrapText="1"/>
    </xf>
    <xf numFmtId="0" fontId="28" fillId="3" borderId="1" xfId="12" applyFont="1" applyFill="1" applyBorder="1" applyAlignment="1">
      <alignment horizontal="center" vertical="center" wrapText="1"/>
    </xf>
    <xf numFmtId="49" fontId="28" fillId="3" borderId="1" xfId="12" applyNumberFormat="1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4" fontId="28" fillId="3" borderId="1" xfId="12" applyNumberFormat="1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9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14" fontId="16" fillId="6" borderId="3" xfId="0" applyNumberFormat="1" applyFont="1" applyFill="1" applyBorder="1" applyAlignment="1">
      <alignment horizontal="center" vertical="center" wrapText="1"/>
    </xf>
  </cellXfs>
  <cellStyles count="16">
    <cellStyle name="Excel Built-in Normal" xfId="7" xr:uid="{00000000-0005-0000-0000-000000000000}"/>
    <cellStyle name="Moeda" xfId="2" builtinId="4"/>
    <cellStyle name="Moeda 2" xfId="5" xr:uid="{00000000-0005-0000-0000-000002000000}"/>
    <cellStyle name="Moeda 2 2" xfId="9" xr:uid="{00000000-0005-0000-0000-000003000000}"/>
    <cellStyle name="Moeda 2 3" xfId="13" xr:uid="{00000000-0005-0000-0000-000004000000}"/>
    <cellStyle name="Moeda 3" xfId="6" xr:uid="{00000000-0005-0000-0000-000005000000}"/>
    <cellStyle name="Moeda 3 2" xfId="14" xr:uid="{00000000-0005-0000-0000-000006000000}"/>
    <cellStyle name="Moeda 4" xfId="8" xr:uid="{00000000-0005-0000-0000-000007000000}"/>
    <cellStyle name="Moeda 5" xfId="11" xr:uid="{00000000-0005-0000-0000-000008000000}"/>
    <cellStyle name="Normal" xfId="0" builtinId="0"/>
    <cellStyle name="Normal 2" xfId="1" xr:uid="{00000000-0005-0000-0000-00000A000000}"/>
    <cellStyle name="Normal 2 2" xfId="4" xr:uid="{00000000-0005-0000-0000-00000B000000}"/>
    <cellStyle name="Normal 2 2 2" xfId="12" xr:uid="{00000000-0005-0000-0000-00000C000000}"/>
    <cellStyle name="Normal 2 3" xfId="10" xr:uid="{00000000-0005-0000-0000-00000D000000}"/>
    <cellStyle name="Normal 3" xfId="3" xr:uid="{00000000-0005-0000-0000-00000E000000}"/>
    <cellStyle name="Vírgula 2" xfId="15" xr:uid="{00000000-0005-0000-0000-00000F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  <color rgb="FFFF0000"/>
      <color rgb="FFFFFFFF"/>
      <color rgb="FF000000"/>
      <color rgb="FFD6E4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4" sqref="B4"/>
    </sheetView>
  </sheetViews>
  <sheetFormatPr defaultColWidth="0" defaultRowHeight="14.25" customHeight="1" zeroHeight="1" x14ac:dyDescent="0.2"/>
  <cols>
    <col min="1" max="1" width="24.5703125" style="50" customWidth="1"/>
    <col min="2" max="2" width="101.85546875" style="50" customWidth="1"/>
    <col min="3" max="16384" width="9.140625" style="50" hidden="1"/>
  </cols>
  <sheetData>
    <row r="1" spans="1:2" ht="18" x14ac:dyDescent="0.25">
      <c r="A1" s="48" t="s">
        <v>4</v>
      </c>
      <c r="B1" s="49"/>
    </row>
    <row r="2" spans="1:2" ht="15" x14ac:dyDescent="0.2">
      <c r="A2" s="51" t="s">
        <v>2</v>
      </c>
      <c r="B2" s="52"/>
    </row>
    <row r="3" spans="1:2" ht="71.25" x14ac:dyDescent="0.2">
      <c r="A3" s="53" t="s">
        <v>3</v>
      </c>
      <c r="B3" s="54" t="s">
        <v>260</v>
      </c>
    </row>
    <row r="4" spans="1:2" ht="120.75" customHeight="1" x14ac:dyDescent="0.2">
      <c r="A4" s="55" t="s">
        <v>5</v>
      </c>
      <c r="B4" s="56" t="s">
        <v>261</v>
      </c>
    </row>
    <row r="5" spans="1:2" ht="72.75" x14ac:dyDescent="0.2">
      <c r="A5" s="57" t="s">
        <v>6</v>
      </c>
      <c r="B5" s="54" t="s">
        <v>262</v>
      </c>
    </row>
    <row r="6" spans="1:2" ht="64.5" customHeight="1" x14ac:dyDescent="0.2">
      <c r="A6" s="53" t="s">
        <v>7</v>
      </c>
      <c r="B6" s="54" t="s">
        <v>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DE35A-1C56-4AD0-AB60-96C8315793FF}">
  <dimension ref="A1:M11"/>
  <sheetViews>
    <sheetView showGridLines="0" workbookViewId="0">
      <selection activeCell="C27" sqref="C27"/>
    </sheetView>
  </sheetViews>
  <sheetFormatPr defaultRowHeight="12.75" x14ac:dyDescent="0.2"/>
  <cols>
    <col min="3" max="3" width="30.7109375" customWidth="1"/>
    <col min="4" max="4" width="27" customWidth="1"/>
    <col min="5" max="8" width="18.7109375" customWidth="1"/>
    <col min="9" max="9" width="21" customWidth="1"/>
    <col min="10" max="10" width="18.7109375" customWidth="1"/>
    <col min="11" max="11" width="13.7109375" customWidth="1"/>
  </cols>
  <sheetData>
    <row r="1" spans="1:13" ht="20.25" x14ac:dyDescent="0.2">
      <c r="A1" s="136" t="s">
        <v>408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64.5" customHeight="1" x14ac:dyDescent="0.2">
      <c r="A3" s="18"/>
      <c r="B3" s="18"/>
      <c r="C3" s="74"/>
      <c r="D3" s="80" t="s">
        <v>392</v>
      </c>
      <c r="E3" s="80" t="s">
        <v>393</v>
      </c>
      <c r="F3" s="80" t="s">
        <v>394</v>
      </c>
      <c r="G3" s="80" t="s">
        <v>395</v>
      </c>
      <c r="H3" s="80" t="s">
        <v>396</v>
      </c>
      <c r="I3" s="80" t="s">
        <v>397</v>
      </c>
      <c r="J3" s="80" t="s">
        <v>398</v>
      </c>
      <c r="K3" s="18"/>
      <c r="L3" s="18"/>
      <c r="M3" s="18"/>
    </row>
    <row r="4" spans="1:13" ht="22.5" customHeight="1" x14ac:dyDescent="0.2">
      <c r="A4" s="18"/>
      <c r="B4" s="18"/>
      <c r="C4" s="75" t="s">
        <v>266</v>
      </c>
      <c r="D4" s="84" t="e">
        <f>'PCA 2026 INFRAESTRUTURA'!#REF!+'PCA 2026 EDIFICAÇÕES'!#REF!+'PCA 2026 OPERAÇÃO E CONSERVAÇÃO'!#REF!+'PCA 2026 ADMINISTRAÇÃO'!#REF!</f>
        <v>#REF!</v>
      </c>
      <c r="E4" s="84" t="e">
        <f>'PCA 2026 INFRAESTRUTURA'!#REF!</f>
        <v>#REF!</v>
      </c>
      <c r="F4" s="84" t="e">
        <f>'PCA 2026 OPERAÇÃO E CONSERVAÇÃO'!#REF!</f>
        <v>#REF!</v>
      </c>
      <c r="G4" s="74">
        <f t="shared" ref="G4:J5" ca="1" si="0">SUMIFS($F:$F,$I:$I,$Q4,$L:$L,G$4)</f>
        <v>0</v>
      </c>
      <c r="H4" s="74">
        <f t="shared" ca="1" si="0"/>
        <v>0</v>
      </c>
      <c r="I4" s="74">
        <f t="shared" ca="1" si="0"/>
        <v>0</v>
      </c>
      <c r="J4" s="74">
        <f t="shared" ca="1" si="0"/>
        <v>0</v>
      </c>
      <c r="K4" s="82"/>
      <c r="L4" s="18"/>
      <c r="M4" s="18"/>
    </row>
    <row r="5" spans="1:13" x14ac:dyDescent="0.2">
      <c r="A5" s="18"/>
      <c r="B5" s="18"/>
      <c r="C5" s="75" t="s">
        <v>267</v>
      </c>
      <c r="D5" s="84" t="e">
        <f>'PCA 2026 INFRAESTRUTURA'!#REF!+'PCA 2026 EDIFICAÇÕES'!#REF!+'PCA 2026 OPERAÇÃO E CONSERVAÇÃO'!#REF!+'PCA 2026 ADMINISTRAÇÃO'!#REF!</f>
        <v>#REF!</v>
      </c>
      <c r="E5" s="84" t="e">
        <f>'PCA 2026 INFRAESTRUTURA'!#REF!</f>
        <v>#REF!</v>
      </c>
      <c r="F5" s="74">
        <f ca="1">SUMIFS($F:$F,$I:$I,$Q5,$L:$L,F$4)</f>
        <v>0</v>
      </c>
      <c r="G5" s="74">
        <f t="shared" ca="1" si="0"/>
        <v>0</v>
      </c>
      <c r="H5" s="74">
        <f t="shared" ca="1" si="0"/>
        <v>0</v>
      </c>
      <c r="I5" s="74">
        <f t="shared" ca="1" si="0"/>
        <v>0</v>
      </c>
      <c r="J5" s="74">
        <f t="shared" ca="1" si="0"/>
        <v>0</v>
      </c>
      <c r="K5" s="18"/>
      <c r="L5" s="18"/>
      <c r="M5" s="18"/>
    </row>
    <row r="11" spans="1:13" x14ac:dyDescent="0.2">
      <c r="D11" s="83"/>
    </row>
  </sheetData>
  <mergeCells count="1">
    <mergeCell ref="A1:M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98"/>
  <sheetViews>
    <sheetView showGridLines="0" tabSelected="1" zoomScale="80" zoomScaleNormal="80" workbookViewId="0">
      <pane xSplit="2" ySplit="9" topLeftCell="E182" activePane="bottomRight" state="frozen"/>
      <selection pane="topRight" activeCell="E1" sqref="E1"/>
      <selection pane="bottomLeft" activeCell="A10" sqref="A10"/>
      <selection pane="bottomRight" activeCell="Q8" sqref="Q8:Q9"/>
    </sheetView>
  </sheetViews>
  <sheetFormatPr defaultRowHeight="12.75" x14ac:dyDescent="0.2"/>
  <cols>
    <col min="1" max="1" width="5.28515625" style="5" customWidth="1"/>
    <col min="2" max="2" width="13.5703125" style="5" customWidth="1"/>
    <col min="3" max="3" width="11.140625" style="5" customWidth="1"/>
    <col min="4" max="4" width="67.7109375" style="5" customWidth="1"/>
    <col min="5" max="5" width="16.28515625" style="67" customWidth="1"/>
    <col min="6" max="6" width="9" style="5" customWidth="1"/>
    <col min="7" max="7" width="14" style="5" customWidth="1"/>
    <col min="8" max="8" width="24.5703125" style="5" customWidth="1"/>
    <col min="9" max="9" width="23.7109375" style="5" customWidth="1"/>
    <col min="10" max="10" width="21.85546875" style="67" customWidth="1"/>
    <col min="11" max="11" width="18.5703125" style="5" customWidth="1"/>
    <col min="12" max="12" width="18.28515625" style="5" customWidth="1"/>
    <col min="13" max="14" width="18.85546875" style="5" customWidth="1"/>
    <col min="15" max="15" width="20.140625" style="5" customWidth="1"/>
    <col min="16" max="16" width="28.7109375" style="67" customWidth="1"/>
    <col min="17" max="17" width="45.140625" customWidth="1"/>
    <col min="18" max="18" width="24.5703125" style="68" customWidth="1"/>
  </cols>
  <sheetData>
    <row r="1" spans="1:18" ht="32.25" customHeight="1" x14ac:dyDescent="0.2">
      <c r="A1" s="136" t="s">
        <v>238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71"/>
    </row>
    <row r="2" spans="1:18" x14ac:dyDescent="0.2">
      <c r="A2" s="18"/>
      <c r="B2" s="18"/>
      <c r="C2" s="18"/>
      <c r="D2" s="18"/>
      <c r="E2" s="18"/>
      <c r="F2" s="18"/>
      <c r="G2" s="18"/>
      <c r="H2"/>
      <c r="I2"/>
      <c r="J2" s="66"/>
      <c r="L2" s="12"/>
      <c r="M2"/>
      <c r="N2"/>
      <c r="O2"/>
      <c r="P2" s="66"/>
      <c r="R2" s="71"/>
    </row>
    <row r="3" spans="1:18" ht="21.95" customHeight="1" x14ac:dyDescent="0.2">
      <c r="A3" s="18"/>
      <c r="C3" s="19"/>
      <c r="D3" s="45"/>
      <c r="E3" s="45"/>
      <c r="F3" s="45"/>
      <c r="G3" s="45"/>
      <c r="H3" s="141" t="s">
        <v>234</v>
      </c>
      <c r="I3" s="142"/>
      <c r="J3" s="148" t="s">
        <v>235</v>
      </c>
      <c r="K3" s="149"/>
      <c r="L3" s="150"/>
      <c r="P3" s="66"/>
      <c r="R3" s="71"/>
    </row>
    <row r="4" spans="1:18" ht="21.95" customHeight="1" x14ac:dyDescent="0.2">
      <c r="A4" s="18"/>
      <c r="C4" s="19"/>
      <c r="D4" s="45"/>
      <c r="E4" s="45"/>
      <c r="F4" s="45"/>
      <c r="G4" s="45"/>
      <c r="H4" s="141" t="s">
        <v>236</v>
      </c>
      <c r="I4" s="142"/>
      <c r="J4" s="148" t="s">
        <v>237</v>
      </c>
      <c r="K4" s="149"/>
      <c r="L4" s="150"/>
      <c r="P4" s="66"/>
      <c r="R4" s="71"/>
    </row>
    <row r="5" spans="1:18" ht="21.95" customHeight="1" x14ac:dyDescent="0.2">
      <c r="A5" s="18"/>
      <c r="C5" s="19"/>
      <c r="D5" s="45"/>
      <c r="E5" s="45"/>
      <c r="F5" s="45"/>
      <c r="G5" s="45"/>
      <c r="H5" s="141" t="s">
        <v>499</v>
      </c>
      <c r="I5" s="142"/>
      <c r="J5" s="151" t="s">
        <v>574</v>
      </c>
      <c r="K5" s="152"/>
      <c r="L5" s="153"/>
      <c r="P5" s="66"/>
      <c r="R5" s="71"/>
    </row>
    <row r="6" spans="1:18" ht="21.95" customHeight="1" x14ac:dyDescent="0.2">
      <c r="A6" s="18"/>
      <c r="C6" s="18"/>
      <c r="D6" s="45"/>
      <c r="E6" s="46"/>
      <c r="F6" s="46"/>
      <c r="G6" s="46"/>
      <c r="H6" s="141" t="s">
        <v>500</v>
      </c>
      <c r="I6" s="142"/>
      <c r="J6" s="148" t="s">
        <v>575</v>
      </c>
      <c r="K6" s="149"/>
      <c r="L6" s="150"/>
      <c r="P6" s="66"/>
      <c r="R6" s="71"/>
    </row>
    <row r="7" spans="1:18" ht="12.75" customHeight="1" x14ac:dyDescent="0.2">
      <c r="A7" s="143" t="s">
        <v>79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</row>
    <row r="8" spans="1:18" ht="31.5" customHeight="1" x14ac:dyDescent="0.2">
      <c r="A8" s="139" t="s">
        <v>505</v>
      </c>
      <c r="B8" s="139" t="s">
        <v>17</v>
      </c>
      <c r="C8" s="139" t="s">
        <v>503</v>
      </c>
      <c r="D8" s="139" t="s">
        <v>24</v>
      </c>
      <c r="E8" s="139" t="s">
        <v>81</v>
      </c>
      <c r="F8" s="139" t="s">
        <v>78</v>
      </c>
      <c r="G8" s="139" t="s">
        <v>504</v>
      </c>
      <c r="H8" s="139" t="s">
        <v>498</v>
      </c>
      <c r="I8" s="139" t="s">
        <v>406</v>
      </c>
      <c r="J8" s="139" t="s">
        <v>0</v>
      </c>
      <c r="K8" s="139" t="s">
        <v>80</v>
      </c>
      <c r="L8" s="145" t="s">
        <v>22</v>
      </c>
      <c r="M8" s="146"/>
      <c r="N8" s="147"/>
      <c r="O8" s="139" t="s">
        <v>390</v>
      </c>
      <c r="P8" s="139" t="s">
        <v>15</v>
      </c>
      <c r="Q8" s="139" t="s">
        <v>14</v>
      </c>
    </row>
    <row r="9" spans="1:18" s="6" customFormat="1" ht="36" customHeight="1" x14ac:dyDescent="0.2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47" t="s">
        <v>257</v>
      </c>
      <c r="M9" s="47" t="s">
        <v>258</v>
      </c>
      <c r="N9" s="47" t="s">
        <v>259</v>
      </c>
      <c r="O9" s="140"/>
      <c r="P9" s="140"/>
      <c r="Q9" s="140"/>
      <c r="R9" s="69"/>
    </row>
    <row r="10" spans="1:18" ht="45.75" customHeight="1" x14ac:dyDescent="0.2">
      <c r="A10" s="35">
        <v>1</v>
      </c>
      <c r="B10" s="35" t="s">
        <v>18</v>
      </c>
      <c r="C10" s="13" t="s">
        <v>25</v>
      </c>
      <c r="D10" s="13" t="s">
        <v>713</v>
      </c>
      <c r="E10" s="13" t="s">
        <v>1006</v>
      </c>
      <c r="F10" s="13" t="s">
        <v>89</v>
      </c>
      <c r="G10" s="44">
        <v>8.5</v>
      </c>
      <c r="H10" s="37"/>
      <c r="I10" s="43">
        <v>800000</v>
      </c>
      <c r="J10" s="98" t="s">
        <v>399</v>
      </c>
      <c r="K10" s="36" t="s">
        <v>714</v>
      </c>
      <c r="L10" s="13" t="s">
        <v>267</v>
      </c>
      <c r="M10" s="13" t="s">
        <v>296</v>
      </c>
      <c r="N10" s="13" t="s">
        <v>351</v>
      </c>
      <c r="O10" s="13" t="s">
        <v>392</v>
      </c>
      <c r="P10" s="13" t="s">
        <v>715</v>
      </c>
      <c r="Q10" s="104"/>
      <c r="R10" s="70"/>
    </row>
    <row r="11" spans="1:18" ht="54.75" customHeight="1" x14ac:dyDescent="0.2">
      <c r="A11" s="26">
        <v>2</v>
      </c>
      <c r="B11" s="26" t="s">
        <v>18</v>
      </c>
      <c r="C11" s="27" t="s">
        <v>69</v>
      </c>
      <c r="D11" s="27" t="s">
        <v>716</v>
      </c>
      <c r="E11" s="27" t="s">
        <v>717</v>
      </c>
      <c r="F11" s="27" t="s">
        <v>89</v>
      </c>
      <c r="G11" s="42">
        <v>86.3</v>
      </c>
      <c r="H11" s="29"/>
      <c r="I11" s="39">
        <v>3000000</v>
      </c>
      <c r="J11" s="41" t="s">
        <v>399</v>
      </c>
      <c r="K11" s="28" t="s">
        <v>718</v>
      </c>
      <c r="L11" s="40" t="s">
        <v>267</v>
      </c>
      <c r="M11" s="27" t="s">
        <v>296</v>
      </c>
      <c r="N11" s="27" t="s">
        <v>351</v>
      </c>
      <c r="O11" s="27" t="s">
        <v>392</v>
      </c>
      <c r="P11" s="27" t="s">
        <v>244</v>
      </c>
      <c r="Q11" s="27"/>
      <c r="R11" s="71"/>
    </row>
    <row r="12" spans="1:18" ht="43.5" customHeight="1" x14ac:dyDescent="0.2">
      <c r="A12" s="35">
        <v>3</v>
      </c>
      <c r="B12" s="35" t="s">
        <v>18</v>
      </c>
      <c r="C12" s="13" t="s">
        <v>26</v>
      </c>
      <c r="D12" s="13" t="s">
        <v>719</v>
      </c>
      <c r="E12" s="13" t="s">
        <v>720</v>
      </c>
      <c r="F12" s="13" t="s">
        <v>89</v>
      </c>
      <c r="G12" s="44">
        <v>17.89</v>
      </c>
      <c r="H12" s="37"/>
      <c r="I12" s="43">
        <v>1200000</v>
      </c>
      <c r="J12" s="98" t="s">
        <v>399</v>
      </c>
      <c r="K12" s="36" t="s">
        <v>721</v>
      </c>
      <c r="L12" s="13" t="s">
        <v>267</v>
      </c>
      <c r="M12" s="13" t="s">
        <v>296</v>
      </c>
      <c r="N12" s="13" t="s">
        <v>351</v>
      </c>
      <c r="O12" s="13" t="s">
        <v>392</v>
      </c>
      <c r="P12" s="13" t="s">
        <v>242</v>
      </c>
      <c r="Q12" s="104"/>
      <c r="R12" s="70"/>
    </row>
    <row r="13" spans="1:18" ht="44.25" customHeight="1" x14ac:dyDescent="0.2">
      <c r="A13" s="26">
        <v>4</v>
      </c>
      <c r="B13" s="26" t="s">
        <v>18</v>
      </c>
      <c r="C13" s="27" t="s">
        <v>27</v>
      </c>
      <c r="D13" s="27" t="s">
        <v>722</v>
      </c>
      <c r="E13" s="27" t="s">
        <v>720</v>
      </c>
      <c r="F13" s="27" t="s">
        <v>89</v>
      </c>
      <c r="G13" s="42">
        <v>8.01</v>
      </c>
      <c r="H13" s="29"/>
      <c r="I13" s="39">
        <v>8000000</v>
      </c>
      <c r="J13" s="41" t="s">
        <v>399</v>
      </c>
      <c r="K13" s="28" t="s">
        <v>723</v>
      </c>
      <c r="L13" s="27" t="s">
        <v>267</v>
      </c>
      <c r="M13" s="27" t="s">
        <v>296</v>
      </c>
      <c r="N13" s="27" t="s">
        <v>351</v>
      </c>
      <c r="O13" s="27" t="s">
        <v>392</v>
      </c>
      <c r="P13" s="27" t="s">
        <v>678</v>
      </c>
      <c r="Q13" s="27"/>
      <c r="R13" s="101"/>
    </row>
    <row r="14" spans="1:18" ht="54.75" customHeight="1" x14ac:dyDescent="0.2">
      <c r="A14" s="35">
        <v>5</v>
      </c>
      <c r="B14" s="35" t="s">
        <v>18</v>
      </c>
      <c r="C14" s="13" t="s">
        <v>28</v>
      </c>
      <c r="D14" s="13" t="s">
        <v>724</v>
      </c>
      <c r="E14" s="13" t="s">
        <v>717</v>
      </c>
      <c r="F14" s="13" t="s">
        <v>89</v>
      </c>
      <c r="G14" s="44">
        <v>8.0399999999999991</v>
      </c>
      <c r="H14" s="37"/>
      <c r="I14" s="43">
        <v>4500000</v>
      </c>
      <c r="J14" s="98" t="s">
        <v>399</v>
      </c>
      <c r="K14" s="36" t="s">
        <v>725</v>
      </c>
      <c r="L14" s="13" t="s">
        <v>267</v>
      </c>
      <c r="M14" s="13" t="s">
        <v>296</v>
      </c>
      <c r="N14" s="13" t="s">
        <v>351</v>
      </c>
      <c r="O14" s="13" t="s">
        <v>392</v>
      </c>
      <c r="P14" s="13" t="s">
        <v>604</v>
      </c>
      <c r="Q14" s="104"/>
      <c r="R14" s="71"/>
    </row>
    <row r="15" spans="1:18" ht="59.25" customHeight="1" x14ac:dyDescent="0.2">
      <c r="A15" s="26">
        <v>6</v>
      </c>
      <c r="B15" s="26" t="s">
        <v>18</v>
      </c>
      <c r="C15" s="27" t="s">
        <v>51</v>
      </c>
      <c r="D15" s="27" t="s">
        <v>726</v>
      </c>
      <c r="E15" s="27" t="s">
        <v>717</v>
      </c>
      <c r="F15" s="27" t="s">
        <v>89</v>
      </c>
      <c r="G15" s="42">
        <v>13.61</v>
      </c>
      <c r="H15" s="29">
        <v>18002562.819999997</v>
      </c>
      <c r="I15" s="39">
        <v>27003844.23</v>
      </c>
      <c r="J15" s="41" t="s">
        <v>399</v>
      </c>
      <c r="K15" s="28" t="s">
        <v>727</v>
      </c>
      <c r="L15" s="27" t="s">
        <v>267</v>
      </c>
      <c r="M15" s="27" t="s">
        <v>296</v>
      </c>
      <c r="N15" s="27" t="s">
        <v>351</v>
      </c>
      <c r="O15" s="27" t="s">
        <v>393</v>
      </c>
      <c r="P15" s="27" t="s">
        <v>728</v>
      </c>
      <c r="Q15" s="40" t="s">
        <v>444</v>
      </c>
      <c r="R15" s="71"/>
    </row>
    <row r="16" spans="1:18" ht="75.75" customHeight="1" x14ac:dyDescent="0.2">
      <c r="A16" s="35">
        <v>7</v>
      </c>
      <c r="B16" s="35" t="s">
        <v>18</v>
      </c>
      <c r="C16" s="13" t="s">
        <v>52</v>
      </c>
      <c r="D16" s="13" t="s">
        <v>729</v>
      </c>
      <c r="E16" s="13" t="s">
        <v>717</v>
      </c>
      <c r="F16" s="13" t="s">
        <v>89</v>
      </c>
      <c r="G16" s="44">
        <v>17.84</v>
      </c>
      <c r="H16" s="37">
        <v>23573450.626000002</v>
      </c>
      <c r="I16" s="43">
        <v>35360175.938999996</v>
      </c>
      <c r="J16" s="98" t="s">
        <v>399</v>
      </c>
      <c r="K16" s="36" t="s">
        <v>730</v>
      </c>
      <c r="L16" s="13" t="s">
        <v>267</v>
      </c>
      <c r="M16" s="13" t="s">
        <v>296</v>
      </c>
      <c r="N16" s="13" t="s">
        <v>351</v>
      </c>
      <c r="O16" s="13" t="s">
        <v>393</v>
      </c>
      <c r="P16" s="13" t="s">
        <v>731</v>
      </c>
      <c r="Q16" s="13" t="s">
        <v>444</v>
      </c>
      <c r="R16" s="71"/>
    </row>
    <row r="17" spans="1:18" ht="48" customHeight="1" x14ac:dyDescent="0.2">
      <c r="A17" s="26">
        <v>8</v>
      </c>
      <c r="B17" s="26" t="s">
        <v>18</v>
      </c>
      <c r="C17" s="27" t="s">
        <v>29</v>
      </c>
      <c r="D17" s="27" t="s">
        <v>732</v>
      </c>
      <c r="E17" s="27" t="s">
        <v>1006</v>
      </c>
      <c r="F17" s="27" t="s">
        <v>89</v>
      </c>
      <c r="G17" s="42">
        <v>19</v>
      </c>
      <c r="H17" s="29"/>
      <c r="I17" s="39">
        <v>40000000</v>
      </c>
      <c r="J17" s="41" t="s">
        <v>399</v>
      </c>
      <c r="K17" s="28" t="s">
        <v>733</v>
      </c>
      <c r="L17" s="27" t="s">
        <v>267</v>
      </c>
      <c r="M17" s="27" t="s">
        <v>296</v>
      </c>
      <c r="N17" s="27" t="s">
        <v>351</v>
      </c>
      <c r="O17" s="27" t="s">
        <v>392</v>
      </c>
      <c r="P17" s="27" t="s">
        <v>243</v>
      </c>
      <c r="Q17" s="27"/>
      <c r="R17" s="70"/>
    </row>
    <row r="18" spans="1:18" ht="45" customHeight="1" x14ac:dyDescent="0.2">
      <c r="A18" s="35">
        <v>9</v>
      </c>
      <c r="B18" s="35" t="s">
        <v>18</v>
      </c>
      <c r="C18" s="13" t="s">
        <v>90</v>
      </c>
      <c r="D18" s="13" t="s">
        <v>734</v>
      </c>
      <c r="E18" s="13" t="s">
        <v>1006</v>
      </c>
      <c r="F18" s="13" t="s">
        <v>89</v>
      </c>
      <c r="G18" s="44">
        <v>8.91</v>
      </c>
      <c r="H18" s="37"/>
      <c r="I18" s="43">
        <v>20000000</v>
      </c>
      <c r="J18" s="98" t="s">
        <v>399</v>
      </c>
      <c r="K18" s="36" t="s">
        <v>735</v>
      </c>
      <c r="L18" s="13" t="s">
        <v>267</v>
      </c>
      <c r="M18" s="13" t="s">
        <v>296</v>
      </c>
      <c r="N18" s="13" t="s">
        <v>351</v>
      </c>
      <c r="O18" s="13" t="s">
        <v>392</v>
      </c>
      <c r="P18" s="13" t="s">
        <v>678</v>
      </c>
      <c r="Q18" s="13"/>
      <c r="R18" s="71"/>
    </row>
    <row r="19" spans="1:18" ht="48.75" customHeight="1" x14ac:dyDescent="0.2">
      <c r="A19" s="26">
        <v>10</v>
      </c>
      <c r="B19" s="26" t="s">
        <v>18</v>
      </c>
      <c r="C19" s="27" t="s">
        <v>91</v>
      </c>
      <c r="D19" s="27" t="s">
        <v>736</v>
      </c>
      <c r="E19" s="27" t="s">
        <v>1006</v>
      </c>
      <c r="F19" s="27" t="s">
        <v>89</v>
      </c>
      <c r="G19" s="42">
        <v>19.93</v>
      </c>
      <c r="H19" s="29"/>
      <c r="I19" s="39">
        <v>40000000</v>
      </c>
      <c r="J19" s="41" t="s">
        <v>399</v>
      </c>
      <c r="K19" s="28" t="s">
        <v>737</v>
      </c>
      <c r="L19" s="27" t="s">
        <v>267</v>
      </c>
      <c r="M19" s="27" t="s">
        <v>296</v>
      </c>
      <c r="N19" s="27" t="s">
        <v>351</v>
      </c>
      <c r="O19" s="27" t="s">
        <v>392</v>
      </c>
      <c r="P19" s="41" t="s">
        <v>246</v>
      </c>
      <c r="Q19" s="27"/>
      <c r="R19" s="70"/>
    </row>
    <row r="20" spans="1:18" ht="64.5" customHeight="1" x14ac:dyDescent="0.2">
      <c r="A20" s="35">
        <v>11</v>
      </c>
      <c r="B20" s="35" t="s">
        <v>18</v>
      </c>
      <c r="C20" s="13" t="s">
        <v>53</v>
      </c>
      <c r="D20" s="13" t="s">
        <v>738</v>
      </c>
      <c r="E20" s="13" t="s">
        <v>739</v>
      </c>
      <c r="F20" s="13" t="s">
        <v>89</v>
      </c>
      <c r="G20" s="44">
        <v>61.39</v>
      </c>
      <c r="H20" s="37">
        <v>3658362.2928000004</v>
      </c>
      <c r="I20" s="43">
        <v>3658362.2928000004</v>
      </c>
      <c r="J20" s="98" t="s">
        <v>401</v>
      </c>
      <c r="K20" s="36" t="s">
        <v>740</v>
      </c>
      <c r="L20" s="13" t="s">
        <v>267</v>
      </c>
      <c r="M20" s="13" t="s">
        <v>296</v>
      </c>
      <c r="N20" s="13" t="s">
        <v>351</v>
      </c>
      <c r="O20" s="13" t="s">
        <v>393</v>
      </c>
      <c r="P20" s="13" t="s">
        <v>244</v>
      </c>
      <c r="Q20" s="13" t="s">
        <v>444</v>
      </c>
      <c r="R20" s="70"/>
    </row>
    <row r="21" spans="1:18" ht="48.75" customHeight="1" x14ac:dyDescent="0.2">
      <c r="A21" s="26">
        <v>12</v>
      </c>
      <c r="B21" s="26" t="s">
        <v>18</v>
      </c>
      <c r="C21" s="27" t="s">
        <v>93</v>
      </c>
      <c r="D21" s="27" t="s">
        <v>741</v>
      </c>
      <c r="E21" s="27" t="s">
        <v>1006</v>
      </c>
      <c r="F21" s="27" t="s">
        <v>89</v>
      </c>
      <c r="G21" s="42">
        <v>14.04</v>
      </c>
      <c r="H21" s="29"/>
      <c r="I21" s="39">
        <v>20000000</v>
      </c>
      <c r="J21" s="41" t="s">
        <v>401</v>
      </c>
      <c r="K21" s="28" t="s">
        <v>742</v>
      </c>
      <c r="L21" s="27" t="s">
        <v>267</v>
      </c>
      <c r="M21" s="27" t="s">
        <v>296</v>
      </c>
      <c r="N21" s="27" t="s">
        <v>351</v>
      </c>
      <c r="O21" s="27" t="s">
        <v>392</v>
      </c>
      <c r="P21" s="27" t="s">
        <v>743</v>
      </c>
      <c r="Q21" s="27"/>
      <c r="R21" s="71"/>
    </row>
    <row r="22" spans="1:18" ht="48.75" customHeight="1" x14ac:dyDescent="0.2">
      <c r="A22" s="35">
        <v>13</v>
      </c>
      <c r="B22" s="35" t="s">
        <v>18</v>
      </c>
      <c r="C22" s="13" t="s">
        <v>618</v>
      </c>
      <c r="D22" s="13" t="s">
        <v>744</v>
      </c>
      <c r="E22" s="13" t="s">
        <v>98</v>
      </c>
      <c r="F22" s="13" t="s">
        <v>89</v>
      </c>
      <c r="G22" s="44">
        <v>0</v>
      </c>
      <c r="H22" s="37"/>
      <c r="I22" s="43">
        <v>150000</v>
      </c>
      <c r="J22" s="98" t="s">
        <v>399</v>
      </c>
      <c r="K22" s="36" t="s">
        <v>745</v>
      </c>
      <c r="L22" s="13" t="s">
        <v>267</v>
      </c>
      <c r="M22" s="13" t="s">
        <v>296</v>
      </c>
      <c r="N22" s="13" t="s">
        <v>351</v>
      </c>
      <c r="O22" s="13" t="s">
        <v>392</v>
      </c>
      <c r="P22" s="13" t="s">
        <v>517</v>
      </c>
      <c r="Q22" s="13"/>
      <c r="R22" s="71"/>
    </row>
    <row r="23" spans="1:18" ht="64.5" customHeight="1" x14ac:dyDescent="0.2">
      <c r="A23" s="26">
        <v>14</v>
      </c>
      <c r="B23" s="26" t="s">
        <v>18</v>
      </c>
      <c r="C23" s="27" t="s">
        <v>58</v>
      </c>
      <c r="D23" s="27" t="s">
        <v>746</v>
      </c>
      <c r="E23" s="27" t="s">
        <v>245</v>
      </c>
      <c r="F23" s="27" t="s">
        <v>89</v>
      </c>
      <c r="G23" s="42">
        <v>1.5840000000000001</v>
      </c>
      <c r="H23" s="29"/>
      <c r="I23" s="76">
        <v>1000000</v>
      </c>
      <c r="J23" s="41" t="s">
        <v>399</v>
      </c>
      <c r="K23" s="28" t="s">
        <v>747</v>
      </c>
      <c r="L23" s="27" t="s">
        <v>267</v>
      </c>
      <c r="M23" s="27" t="s">
        <v>296</v>
      </c>
      <c r="N23" s="27" t="s">
        <v>351</v>
      </c>
      <c r="O23" s="27" t="s">
        <v>392</v>
      </c>
      <c r="P23" s="27" t="s">
        <v>748</v>
      </c>
      <c r="Q23" s="40"/>
      <c r="R23" s="71"/>
    </row>
    <row r="24" spans="1:18" ht="45" customHeight="1" x14ac:dyDescent="0.2">
      <c r="A24" s="35">
        <v>15</v>
      </c>
      <c r="B24" s="35" t="s">
        <v>18</v>
      </c>
      <c r="C24" s="13" t="s">
        <v>72</v>
      </c>
      <c r="D24" s="13" t="s">
        <v>749</v>
      </c>
      <c r="E24" s="13" t="s">
        <v>97</v>
      </c>
      <c r="F24" s="13" t="s">
        <v>89</v>
      </c>
      <c r="G24" s="44">
        <v>0.5</v>
      </c>
      <c r="H24" s="37"/>
      <c r="I24" s="43">
        <v>150000</v>
      </c>
      <c r="J24" s="98" t="s">
        <v>399</v>
      </c>
      <c r="K24" s="36" t="s">
        <v>750</v>
      </c>
      <c r="L24" s="13" t="s">
        <v>267</v>
      </c>
      <c r="M24" s="13" t="s">
        <v>296</v>
      </c>
      <c r="N24" s="13" t="s">
        <v>351</v>
      </c>
      <c r="O24" s="13" t="s">
        <v>392</v>
      </c>
      <c r="P24" s="13" t="s">
        <v>246</v>
      </c>
      <c r="Q24" s="13"/>
      <c r="R24" s="70"/>
    </row>
    <row r="25" spans="1:18" ht="46.5" customHeight="1" x14ac:dyDescent="0.2">
      <c r="A25" s="26">
        <v>16</v>
      </c>
      <c r="B25" s="26" t="s">
        <v>18</v>
      </c>
      <c r="C25" s="27" t="s">
        <v>54</v>
      </c>
      <c r="D25" s="27" t="s">
        <v>751</v>
      </c>
      <c r="E25" s="27" t="s">
        <v>96</v>
      </c>
      <c r="F25" s="27" t="s">
        <v>89</v>
      </c>
      <c r="G25" s="42">
        <v>5.91</v>
      </c>
      <c r="H25" s="29">
        <v>22451515.409050003</v>
      </c>
      <c r="I25" s="39">
        <v>12089277.527949998</v>
      </c>
      <c r="J25" s="41" t="s">
        <v>401</v>
      </c>
      <c r="K25" s="28" t="s">
        <v>752</v>
      </c>
      <c r="L25" s="27" t="s">
        <v>267</v>
      </c>
      <c r="M25" s="27" t="s">
        <v>296</v>
      </c>
      <c r="N25" s="27" t="s">
        <v>351</v>
      </c>
      <c r="O25" s="27" t="s">
        <v>393</v>
      </c>
      <c r="P25" s="27" t="s">
        <v>244</v>
      </c>
      <c r="Q25" s="27" t="s">
        <v>444</v>
      </c>
      <c r="R25" s="71"/>
    </row>
    <row r="26" spans="1:18" ht="45" customHeight="1" x14ac:dyDescent="0.2">
      <c r="A26" s="35">
        <v>17</v>
      </c>
      <c r="B26" s="35" t="s">
        <v>18</v>
      </c>
      <c r="C26" s="13" t="s">
        <v>59</v>
      </c>
      <c r="D26" s="13" t="s">
        <v>753</v>
      </c>
      <c r="E26" s="13" t="s">
        <v>105</v>
      </c>
      <c r="F26" s="13" t="s">
        <v>94</v>
      </c>
      <c r="G26" s="44" t="s">
        <v>20</v>
      </c>
      <c r="H26" s="37"/>
      <c r="I26" s="77">
        <v>16000000</v>
      </c>
      <c r="J26" s="98" t="s">
        <v>399</v>
      </c>
      <c r="K26" s="36" t="s">
        <v>754</v>
      </c>
      <c r="L26" s="13" t="s">
        <v>267</v>
      </c>
      <c r="M26" s="13" t="s">
        <v>296</v>
      </c>
      <c r="N26" s="13" t="s">
        <v>337</v>
      </c>
      <c r="O26" s="13" t="s">
        <v>392</v>
      </c>
      <c r="P26" s="13" t="s">
        <v>755</v>
      </c>
      <c r="Q26" s="13"/>
      <c r="R26" s="71"/>
    </row>
    <row r="27" spans="1:18" ht="46.5" customHeight="1" x14ac:dyDescent="0.2">
      <c r="A27" s="26">
        <v>18</v>
      </c>
      <c r="B27" s="26" t="s">
        <v>18</v>
      </c>
      <c r="C27" s="27" t="s">
        <v>77</v>
      </c>
      <c r="D27" s="27" t="s">
        <v>756</v>
      </c>
      <c r="E27" s="27" t="s">
        <v>1006</v>
      </c>
      <c r="F27" s="27" t="s">
        <v>89</v>
      </c>
      <c r="G27" s="42">
        <v>15.5</v>
      </c>
      <c r="H27" s="29">
        <v>69767637.222692505</v>
      </c>
      <c r="I27" s="39">
        <v>37567189.273757502</v>
      </c>
      <c r="J27" s="41" t="s">
        <v>399</v>
      </c>
      <c r="K27" s="28" t="s">
        <v>757</v>
      </c>
      <c r="L27" s="27" t="s">
        <v>267</v>
      </c>
      <c r="M27" s="27" t="s">
        <v>296</v>
      </c>
      <c r="N27" s="27" t="s">
        <v>351</v>
      </c>
      <c r="O27" s="27" t="s">
        <v>393</v>
      </c>
      <c r="P27" s="41" t="s">
        <v>758</v>
      </c>
      <c r="Q27" s="27" t="s">
        <v>444</v>
      </c>
      <c r="R27" s="70"/>
    </row>
    <row r="28" spans="1:18" ht="41.25" customHeight="1" x14ac:dyDescent="0.2">
      <c r="A28" s="35">
        <v>19</v>
      </c>
      <c r="B28" s="35" t="s">
        <v>18</v>
      </c>
      <c r="C28" s="13" t="s">
        <v>64</v>
      </c>
      <c r="D28" s="13" t="s">
        <v>759</v>
      </c>
      <c r="E28" s="13" t="s">
        <v>717</v>
      </c>
      <c r="F28" s="13" t="s">
        <v>89</v>
      </c>
      <c r="G28" s="44">
        <v>32</v>
      </c>
      <c r="H28" s="37"/>
      <c r="I28" s="43">
        <v>30000000</v>
      </c>
      <c r="J28" s="98" t="s">
        <v>399</v>
      </c>
      <c r="K28" s="36" t="s">
        <v>760</v>
      </c>
      <c r="L28" s="13" t="s">
        <v>267</v>
      </c>
      <c r="M28" s="13" t="s">
        <v>296</v>
      </c>
      <c r="N28" s="13" t="s">
        <v>351</v>
      </c>
      <c r="O28" s="13" t="s">
        <v>392</v>
      </c>
      <c r="P28" s="13" t="s">
        <v>761</v>
      </c>
      <c r="Q28" s="13"/>
      <c r="R28" s="71"/>
    </row>
    <row r="29" spans="1:18" ht="38.25" customHeight="1" x14ac:dyDescent="0.2">
      <c r="A29" s="26">
        <v>20</v>
      </c>
      <c r="B29" s="26" t="s">
        <v>18</v>
      </c>
      <c r="C29" s="27" t="s">
        <v>65</v>
      </c>
      <c r="D29" s="27" t="s">
        <v>762</v>
      </c>
      <c r="E29" s="27" t="s">
        <v>96</v>
      </c>
      <c r="F29" s="27" t="s">
        <v>89</v>
      </c>
      <c r="G29" s="42">
        <v>0.96</v>
      </c>
      <c r="H29" s="29"/>
      <c r="I29" s="39">
        <v>10870000</v>
      </c>
      <c r="J29" s="41" t="s">
        <v>399</v>
      </c>
      <c r="K29" s="28" t="s">
        <v>763</v>
      </c>
      <c r="L29" s="27" t="s">
        <v>267</v>
      </c>
      <c r="M29" s="27" t="s">
        <v>296</v>
      </c>
      <c r="N29" s="27" t="s">
        <v>351</v>
      </c>
      <c r="O29" s="27" t="s">
        <v>392</v>
      </c>
      <c r="P29" s="41" t="s">
        <v>761</v>
      </c>
      <c r="Q29" s="27"/>
      <c r="R29" s="70"/>
    </row>
    <row r="30" spans="1:18" ht="44.25" customHeight="1" x14ac:dyDescent="0.2">
      <c r="A30" s="35">
        <v>21</v>
      </c>
      <c r="B30" s="35" t="s">
        <v>18</v>
      </c>
      <c r="C30" s="13" t="s">
        <v>92</v>
      </c>
      <c r="D30" s="13" t="s">
        <v>764</v>
      </c>
      <c r="E30" s="13" t="s">
        <v>97</v>
      </c>
      <c r="F30" s="13" t="s">
        <v>89</v>
      </c>
      <c r="G30" s="44">
        <v>0.02</v>
      </c>
      <c r="H30" s="37"/>
      <c r="I30" s="43">
        <v>50000</v>
      </c>
      <c r="J30" s="98" t="s">
        <v>399</v>
      </c>
      <c r="K30" s="36" t="s">
        <v>765</v>
      </c>
      <c r="L30" s="13" t="s">
        <v>267</v>
      </c>
      <c r="M30" s="13" t="s">
        <v>296</v>
      </c>
      <c r="N30" s="13" t="s">
        <v>351</v>
      </c>
      <c r="O30" s="13" t="s">
        <v>392</v>
      </c>
      <c r="P30" s="98" t="s">
        <v>766</v>
      </c>
      <c r="Q30" s="13"/>
      <c r="R30" s="70"/>
    </row>
    <row r="31" spans="1:18" ht="46.5" customHeight="1" x14ac:dyDescent="0.2">
      <c r="A31" s="26">
        <v>22</v>
      </c>
      <c r="B31" s="26" t="s">
        <v>18</v>
      </c>
      <c r="C31" s="27" t="s">
        <v>472</v>
      </c>
      <c r="D31" s="27" t="s">
        <v>767</v>
      </c>
      <c r="E31" s="27" t="s">
        <v>1006</v>
      </c>
      <c r="F31" s="27" t="s">
        <v>89</v>
      </c>
      <c r="G31" s="42">
        <v>1.94</v>
      </c>
      <c r="H31" s="29"/>
      <c r="I31" s="39">
        <v>5000000</v>
      </c>
      <c r="J31" s="41" t="s">
        <v>399</v>
      </c>
      <c r="K31" s="28" t="s">
        <v>768</v>
      </c>
      <c r="L31" s="27" t="s">
        <v>267</v>
      </c>
      <c r="M31" s="27" t="s">
        <v>296</v>
      </c>
      <c r="N31" s="27" t="s">
        <v>351</v>
      </c>
      <c r="O31" s="27" t="s">
        <v>392</v>
      </c>
      <c r="P31" s="41" t="s">
        <v>761</v>
      </c>
      <c r="Q31" s="27"/>
      <c r="R31" s="71"/>
    </row>
    <row r="32" spans="1:18" ht="41.25" customHeight="1" x14ac:dyDescent="0.2">
      <c r="A32" s="35">
        <v>23</v>
      </c>
      <c r="B32" s="35" t="s">
        <v>18</v>
      </c>
      <c r="C32" s="13" t="s">
        <v>520</v>
      </c>
      <c r="D32" s="13" t="s">
        <v>769</v>
      </c>
      <c r="E32" s="13" t="s">
        <v>98</v>
      </c>
      <c r="F32" s="13" t="s">
        <v>89</v>
      </c>
      <c r="G32" s="44" t="s">
        <v>20</v>
      </c>
      <c r="H32" s="37"/>
      <c r="I32" s="43">
        <v>750000</v>
      </c>
      <c r="J32" s="98" t="s">
        <v>400</v>
      </c>
      <c r="K32" s="36" t="s">
        <v>770</v>
      </c>
      <c r="L32" s="13" t="s">
        <v>267</v>
      </c>
      <c r="M32" s="13" t="s">
        <v>296</v>
      </c>
      <c r="N32" s="13" t="s">
        <v>351</v>
      </c>
      <c r="O32" s="13" t="s">
        <v>392</v>
      </c>
      <c r="P32" s="98" t="s">
        <v>517</v>
      </c>
      <c r="Q32" s="104"/>
      <c r="R32" s="70"/>
    </row>
    <row r="33" spans="1:18" ht="64.5" customHeight="1" x14ac:dyDescent="0.2">
      <c r="A33" s="26">
        <v>24</v>
      </c>
      <c r="B33" s="26" t="s">
        <v>18</v>
      </c>
      <c r="C33" s="27" t="s">
        <v>76</v>
      </c>
      <c r="D33" s="27" t="s">
        <v>771</v>
      </c>
      <c r="E33" s="27" t="s">
        <v>1006</v>
      </c>
      <c r="F33" s="27" t="s">
        <v>89</v>
      </c>
      <c r="G33" s="42">
        <v>6.64</v>
      </c>
      <c r="H33" s="29"/>
      <c r="I33" s="76">
        <v>1800000</v>
      </c>
      <c r="J33" s="41" t="s">
        <v>400</v>
      </c>
      <c r="K33" s="27" t="s">
        <v>20</v>
      </c>
      <c r="L33" s="27" t="s">
        <v>267</v>
      </c>
      <c r="M33" s="27" t="s">
        <v>296</v>
      </c>
      <c r="N33" s="27" t="s">
        <v>351</v>
      </c>
      <c r="O33" s="27" t="s">
        <v>392</v>
      </c>
      <c r="P33" s="41" t="s">
        <v>164</v>
      </c>
      <c r="Q33" s="27"/>
      <c r="R33" s="70"/>
    </row>
    <row r="34" spans="1:18" ht="161.25" customHeight="1" x14ac:dyDescent="0.2">
      <c r="A34" s="35">
        <v>25</v>
      </c>
      <c r="B34" s="35" t="s">
        <v>18</v>
      </c>
      <c r="C34" s="13" t="s">
        <v>70</v>
      </c>
      <c r="D34" s="13" t="s">
        <v>71</v>
      </c>
      <c r="E34" s="13" t="s">
        <v>97</v>
      </c>
      <c r="F34" s="13" t="s">
        <v>89</v>
      </c>
      <c r="G34" s="134">
        <v>1.504</v>
      </c>
      <c r="H34" s="37"/>
      <c r="I34" s="43">
        <v>450000</v>
      </c>
      <c r="J34" s="98" t="s">
        <v>399</v>
      </c>
      <c r="K34" s="13" t="s">
        <v>772</v>
      </c>
      <c r="L34" s="13" t="s">
        <v>267</v>
      </c>
      <c r="M34" s="13" t="s">
        <v>296</v>
      </c>
      <c r="N34" s="13" t="s">
        <v>351</v>
      </c>
      <c r="O34" s="13" t="s">
        <v>392</v>
      </c>
      <c r="P34" s="13" t="s">
        <v>758</v>
      </c>
      <c r="Q34" s="13"/>
      <c r="R34" s="11"/>
    </row>
    <row r="35" spans="1:18" ht="49.5" customHeight="1" x14ac:dyDescent="0.2">
      <c r="A35" s="26">
        <v>26</v>
      </c>
      <c r="B35" s="26" t="s">
        <v>18</v>
      </c>
      <c r="C35" s="27" t="s">
        <v>534</v>
      </c>
      <c r="D35" s="27" t="s">
        <v>773</v>
      </c>
      <c r="E35" s="27" t="s">
        <v>717</v>
      </c>
      <c r="F35" s="27" t="s">
        <v>89</v>
      </c>
      <c r="G35" s="42">
        <v>17.72</v>
      </c>
      <c r="H35" s="29">
        <v>25920000</v>
      </c>
      <c r="I35" s="39">
        <v>2888900.13</v>
      </c>
      <c r="J35" s="41" t="s">
        <v>400</v>
      </c>
      <c r="K35" s="27" t="s">
        <v>20</v>
      </c>
      <c r="L35" s="27" t="s">
        <v>267</v>
      </c>
      <c r="M35" s="27" t="s">
        <v>296</v>
      </c>
      <c r="N35" s="27" t="s">
        <v>351</v>
      </c>
      <c r="O35" s="27" t="s">
        <v>393</v>
      </c>
      <c r="P35" s="41" t="s">
        <v>161</v>
      </c>
      <c r="Q35" s="27" t="s">
        <v>444</v>
      </c>
      <c r="R35" s="71"/>
    </row>
    <row r="36" spans="1:18" ht="49.5" customHeight="1" x14ac:dyDescent="0.2">
      <c r="A36" s="35">
        <v>27</v>
      </c>
      <c r="B36" s="35" t="s">
        <v>18</v>
      </c>
      <c r="C36" s="13" t="s">
        <v>1005</v>
      </c>
      <c r="D36" s="13" t="s">
        <v>95</v>
      </c>
      <c r="E36" s="13" t="s">
        <v>96</v>
      </c>
      <c r="F36" s="13" t="s">
        <v>89</v>
      </c>
      <c r="G36" s="44">
        <v>5.27</v>
      </c>
      <c r="H36" s="37"/>
      <c r="I36" s="43">
        <v>200000</v>
      </c>
      <c r="J36" s="98" t="s">
        <v>400</v>
      </c>
      <c r="K36" s="13" t="s">
        <v>20</v>
      </c>
      <c r="L36" s="13" t="s">
        <v>267</v>
      </c>
      <c r="M36" s="13" t="s">
        <v>296</v>
      </c>
      <c r="N36" s="13" t="s">
        <v>351</v>
      </c>
      <c r="O36" s="13" t="s">
        <v>392</v>
      </c>
      <c r="P36" s="98" t="s">
        <v>164</v>
      </c>
      <c r="Q36" s="13"/>
      <c r="R36" s="70"/>
    </row>
    <row r="37" spans="1:18" ht="49.5" customHeight="1" x14ac:dyDescent="0.2">
      <c r="A37" s="26">
        <v>28</v>
      </c>
      <c r="B37" s="26" t="s">
        <v>18</v>
      </c>
      <c r="C37" s="27" t="s">
        <v>530</v>
      </c>
      <c r="D37" s="27" t="s">
        <v>774</v>
      </c>
      <c r="E37" s="27" t="s">
        <v>720</v>
      </c>
      <c r="F37" s="27" t="s">
        <v>89</v>
      </c>
      <c r="G37" s="42">
        <v>20.684999999999999</v>
      </c>
      <c r="H37" s="29">
        <v>0</v>
      </c>
      <c r="I37" s="39">
        <v>1500000</v>
      </c>
      <c r="J37" s="41" t="s">
        <v>400</v>
      </c>
      <c r="K37" s="27" t="s">
        <v>20</v>
      </c>
      <c r="L37" s="27" t="s">
        <v>267</v>
      </c>
      <c r="M37" s="27" t="s">
        <v>296</v>
      </c>
      <c r="N37" s="27" t="s">
        <v>351</v>
      </c>
      <c r="O37" s="27" t="s">
        <v>393</v>
      </c>
      <c r="P37" s="41" t="s">
        <v>164</v>
      </c>
      <c r="Q37" s="40" t="s">
        <v>465</v>
      </c>
      <c r="R37" s="71"/>
    </row>
    <row r="38" spans="1:18" ht="43.5" customHeight="1" x14ac:dyDescent="0.2">
      <c r="A38" s="35">
        <v>29</v>
      </c>
      <c r="B38" s="35" t="s">
        <v>18</v>
      </c>
      <c r="C38" s="13" t="s">
        <v>579</v>
      </c>
      <c r="D38" s="13" t="s">
        <v>775</v>
      </c>
      <c r="E38" s="13" t="s">
        <v>97</v>
      </c>
      <c r="F38" s="13" t="s">
        <v>89</v>
      </c>
      <c r="G38" s="44">
        <v>7.0000000000000007E-2</v>
      </c>
      <c r="H38" s="37"/>
      <c r="I38" s="43">
        <v>4500000</v>
      </c>
      <c r="J38" s="98" t="s">
        <v>400</v>
      </c>
      <c r="K38" s="36">
        <v>46404</v>
      </c>
      <c r="L38" s="13" t="s">
        <v>267</v>
      </c>
      <c r="M38" s="13" t="s">
        <v>296</v>
      </c>
      <c r="N38" s="13" t="s">
        <v>351</v>
      </c>
      <c r="O38" s="13" t="s">
        <v>392</v>
      </c>
      <c r="P38" s="98" t="s">
        <v>418</v>
      </c>
      <c r="Q38" s="13"/>
      <c r="R38" s="70"/>
    </row>
    <row r="39" spans="1:18" ht="59.25" customHeight="1" x14ac:dyDescent="0.2">
      <c r="A39" s="26">
        <v>30</v>
      </c>
      <c r="B39" s="27" t="s">
        <v>407</v>
      </c>
      <c r="C39" s="27" t="s">
        <v>20</v>
      </c>
      <c r="D39" s="27" t="s">
        <v>996</v>
      </c>
      <c r="E39" s="27" t="s">
        <v>96</v>
      </c>
      <c r="F39" s="27" t="s">
        <v>89</v>
      </c>
      <c r="G39" s="42">
        <v>9.7200000000000006</v>
      </c>
      <c r="H39" s="29">
        <v>500000</v>
      </c>
      <c r="I39" s="39">
        <v>500000</v>
      </c>
      <c r="J39" s="41" t="s">
        <v>400</v>
      </c>
      <c r="K39" s="27" t="s">
        <v>20</v>
      </c>
      <c r="L39" s="27" t="s">
        <v>267</v>
      </c>
      <c r="M39" s="27" t="s">
        <v>296</v>
      </c>
      <c r="N39" s="27" t="s">
        <v>351</v>
      </c>
      <c r="O39" s="27" t="s">
        <v>393</v>
      </c>
      <c r="P39" s="41" t="s">
        <v>161</v>
      </c>
      <c r="Q39" s="40" t="s">
        <v>466</v>
      </c>
      <c r="R39" s="70"/>
    </row>
    <row r="40" spans="1:18" ht="49.5" customHeight="1" x14ac:dyDescent="0.2">
      <c r="A40" s="35">
        <v>31</v>
      </c>
      <c r="B40" s="13" t="s">
        <v>407</v>
      </c>
      <c r="C40" s="13" t="s">
        <v>20</v>
      </c>
      <c r="D40" s="13" t="s">
        <v>997</v>
      </c>
      <c r="E40" s="13" t="s">
        <v>96</v>
      </c>
      <c r="F40" s="13" t="s">
        <v>89</v>
      </c>
      <c r="G40" s="44">
        <v>12.24</v>
      </c>
      <c r="H40" s="37">
        <v>500000</v>
      </c>
      <c r="I40" s="43"/>
      <c r="J40" s="98" t="s">
        <v>400</v>
      </c>
      <c r="K40" s="13"/>
      <c r="L40" s="13" t="s">
        <v>267</v>
      </c>
      <c r="M40" s="13" t="s">
        <v>296</v>
      </c>
      <c r="N40" s="13" t="s">
        <v>351</v>
      </c>
      <c r="O40" s="13" t="s">
        <v>393</v>
      </c>
      <c r="P40" s="98" t="s">
        <v>161</v>
      </c>
      <c r="Q40" s="104" t="s">
        <v>466</v>
      </c>
      <c r="R40" s="70"/>
    </row>
    <row r="41" spans="1:18" ht="48.75" customHeight="1" x14ac:dyDescent="0.2">
      <c r="A41" s="26">
        <v>32</v>
      </c>
      <c r="B41" s="26" t="s">
        <v>18</v>
      </c>
      <c r="C41" s="27" t="s">
        <v>20</v>
      </c>
      <c r="D41" s="27" t="s">
        <v>776</v>
      </c>
      <c r="E41" s="27" t="s">
        <v>717</v>
      </c>
      <c r="F41" s="27" t="s">
        <v>89</v>
      </c>
      <c r="G41" s="42">
        <v>13.6</v>
      </c>
      <c r="H41" s="29"/>
      <c r="I41" s="39">
        <v>100000</v>
      </c>
      <c r="J41" s="41" t="s">
        <v>400</v>
      </c>
      <c r="K41" s="27" t="s">
        <v>20</v>
      </c>
      <c r="L41" s="27" t="s">
        <v>267</v>
      </c>
      <c r="M41" s="27" t="s">
        <v>296</v>
      </c>
      <c r="N41" s="27" t="s">
        <v>351</v>
      </c>
      <c r="O41" s="27" t="s">
        <v>392</v>
      </c>
      <c r="P41" s="41" t="s">
        <v>164</v>
      </c>
      <c r="Q41" s="27"/>
      <c r="R41" s="71"/>
    </row>
    <row r="42" spans="1:18" ht="70.5" customHeight="1" x14ac:dyDescent="0.2">
      <c r="A42" s="35">
        <v>33</v>
      </c>
      <c r="B42" s="35" t="s">
        <v>18</v>
      </c>
      <c r="C42" s="13" t="s">
        <v>20</v>
      </c>
      <c r="D42" s="13" t="s">
        <v>777</v>
      </c>
      <c r="E42" s="13" t="s">
        <v>96</v>
      </c>
      <c r="F42" s="13" t="s">
        <v>89</v>
      </c>
      <c r="G42" s="44">
        <v>29.8</v>
      </c>
      <c r="H42" s="37"/>
      <c r="I42" s="43">
        <v>50000</v>
      </c>
      <c r="J42" s="98" t="s">
        <v>400</v>
      </c>
      <c r="K42" s="13" t="s">
        <v>20</v>
      </c>
      <c r="L42" s="13" t="s">
        <v>531</v>
      </c>
      <c r="M42" s="13" t="s">
        <v>532</v>
      </c>
      <c r="N42" s="13" t="s">
        <v>533</v>
      </c>
      <c r="O42" s="13" t="s">
        <v>392</v>
      </c>
      <c r="P42" s="98" t="s">
        <v>164</v>
      </c>
      <c r="Q42" s="13"/>
      <c r="R42" s="71"/>
    </row>
    <row r="43" spans="1:18" ht="60" customHeight="1" x14ac:dyDescent="0.2">
      <c r="A43" s="26">
        <v>34</v>
      </c>
      <c r="B43" s="26" t="s">
        <v>18</v>
      </c>
      <c r="C43" s="27" t="s">
        <v>20</v>
      </c>
      <c r="D43" s="27" t="s">
        <v>445</v>
      </c>
      <c r="E43" s="27" t="s">
        <v>245</v>
      </c>
      <c r="F43" s="27" t="s">
        <v>89</v>
      </c>
      <c r="G43" s="42" t="s">
        <v>20</v>
      </c>
      <c r="H43" s="29">
        <v>5000000</v>
      </c>
      <c r="I43" s="39"/>
      <c r="J43" s="41" t="s">
        <v>400</v>
      </c>
      <c r="K43" s="27" t="s">
        <v>20</v>
      </c>
      <c r="L43" s="27" t="s">
        <v>267</v>
      </c>
      <c r="M43" s="27" t="s">
        <v>296</v>
      </c>
      <c r="N43" s="27" t="s">
        <v>351</v>
      </c>
      <c r="O43" s="27" t="s">
        <v>393</v>
      </c>
      <c r="P43" s="41" t="s">
        <v>164</v>
      </c>
      <c r="Q43" s="40"/>
      <c r="R43" s="70"/>
    </row>
    <row r="44" spans="1:18" ht="44.25" customHeight="1" x14ac:dyDescent="0.2">
      <c r="A44" s="35">
        <v>35</v>
      </c>
      <c r="B44" s="35" t="s">
        <v>18</v>
      </c>
      <c r="C44" s="13" t="s">
        <v>20</v>
      </c>
      <c r="D44" s="13" t="s">
        <v>778</v>
      </c>
      <c r="E44" s="13" t="s">
        <v>779</v>
      </c>
      <c r="F44" s="13" t="s">
        <v>89</v>
      </c>
      <c r="G44" s="44">
        <v>23.2</v>
      </c>
      <c r="H44" s="37"/>
      <c r="I44" s="43">
        <v>200000</v>
      </c>
      <c r="J44" s="98" t="s">
        <v>400</v>
      </c>
      <c r="K44" s="13" t="s">
        <v>20</v>
      </c>
      <c r="L44" s="13" t="s">
        <v>267</v>
      </c>
      <c r="M44" s="13" t="s">
        <v>296</v>
      </c>
      <c r="N44" s="13" t="s">
        <v>351</v>
      </c>
      <c r="O44" s="13" t="s">
        <v>392</v>
      </c>
      <c r="P44" s="13" t="s">
        <v>164</v>
      </c>
      <c r="Q44" s="13"/>
      <c r="R44" s="8"/>
    </row>
    <row r="45" spans="1:18" ht="44.25" customHeight="1" x14ac:dyDescent="0.2">
      <c r="A45" s="26">
        <v>36</v>
      </c>
      <c r="B45" s="26" t="s">
        <v>18</v>
      </c>
      <c r="C45" s="27" t="s">
        <v>541</v>
      </c>
      <c r="D45" s="27" t="s">
        <v>780</v>
      </c>
      <c r="E45" s="27" t="s">
        <v>1006</v>
      </c>
      <c r="F45" s="27" t="s">
        <v>89</v>
      </c>
      <c r="G45" s="42">
        <v>15.5</v>
      </c>
      <c r="H45" s="29"/>
      <c r="I45" s="39">
        <v>1000000</v>
      </c>
      <c r="J45" s="41" t="s">
        <v>400</v>
      </c>
      <c r="K45" s="28" t="s">
        <v>20</v>
      </c>
      <c r="L45" s="27" t="s">
        <v>267</v>
      </c>
      <c r="M45" s="27" t="s">
        <v>296</v>
      </c>
      <c r="N45" s="27" t="s">
        <v>351</v>
      </c>
      <c r="O45" s="27" t="s">
        <v>392</v>
      </c>
      <c r="P45" s="27" t="s">
        <v>164</v>
      </c>
      <c r="Q45" s="27"/>
      <c r="R45" s="8"/>
    </row>
    <row r="46" spans="1:18" ht="44.25" customHeight="1" x14ac:dyDescent="0.2">
      <c r="A46" s="35">
        <v>37</v>
      </c>
      <c r="B46" s="35" t="s">
        <v>18</v>
      </c>
      <c r="C46" s="13" t="s">
        <v>20</v>
      </c>
      <c r="D46" s="13" t="s">
        <v>446</v>
      </c>
      <c r="E46" s="13" t="s">
        <v>98</v>
      </c>
      <c r="F46" s="13" t="s">
        <v>89</v>
      </c>
      <c r="G46" s="44">
        <v>0.08</v>
      </c>
      <c r="H46" s="37"/>
      <c r="I46" s="43">
        <v>1190845.46</v>
      </c>
      <c r="J46" s="98" t="s">
        <v>400</v>
      </c>
      <c r="K46" s="36" t="s">
        <v>20</v>
      </c>
      <c r="L46" s="13" t="s">
        <v>267</v>
      </c>
      <c r="M46" s="13" t="s">
        <v>296</v>
      </c>
      <c r="N46" s="13" t="s">
        <v>351</v>
      </c>
      <c r="O46" s="13" t="s">
        <v>392</v>
      </c>
      <c r="P46" s="13" t="s">
        <v>164</v>
      </c>
      <c r="Q46" s="13"/>
      <c r="R46" s="8"/>
    </row>
    <row r="47" spans="1:18" ht="48.75" customHeight="1" x14ac:dyDescent="0.2">
      <c r="A47" s="26">
        <v>38</v>
      </c>
      <c r="B47" s="26" t="s">
        <v>18</v>
      </c>
      <c r="C47" s="27" t="s">
        <v>558</v>
      </c>
      <c r="D47" s="27" t="s">
        <v>781</v>
      </c>
      <c r="E47" s="27" t="s">
        <v>98</v>
      </c>
      <c r="F47" s="27" t="s">
        <v>89</v>
      </c>
      <c r="G47" s="42" t="s">
        <v>20</v>
      </c>
      <c r="H47" s="29"/>
      <c r="I47" s="39">
        <v>1000000</v>
      </c>
      <c r="J47" s="41" t="s">
        <v>400</v>
      </c>
      <c r="K47" s="28" t="s">
        <v>20</v>
      </c>
      <c r="L47" s="27" t="s">
        <v>531</v>
      </c>
      <c r="M47" s="27" t="s">
        <v>532</v>
      </c>
      <c r="N47" s="27" t="s">
        <v>533</v>
      </c>
      <c r="O47" s="27" t="s">
        <v>392</v>
      </c>
      <c r="P47" s="27" t="s">
        <v>164</v>
      </c>
      <c r="Q47" s="27"/>
      <c r="R47" s="8"/>
    </row>
    <row r="48" spans="1:18" ht="48.75" customHeight="1" x14ac:dyDescent="0.2">
      <c r="A48" s="35">
        <v>39</v>
      </c>
      <c r="B48" s="35" t="s">
        <v>18</v>
      </c>
      <c r="C48" s="13" t="s">
        <v>20</v>
      </c>
      <c r="D48" s="13" t="s">
        <v>782</v>
      </c>
      <c r="E48" s="13" t="s">
        <v>96</v>
      </c>
      <c r="F48" s="13" t="s">
        <v>89</v>
      </c>
      <c r="G48" s="44">
        <v>3.44</v>
      </c>
      <c r="H48" s="37">
        <v>2775578.55</v>
      </c>
      <c r="I48" s="43"/>
      <c r="J48" s="98" t="s">
        <v>400</v>
      </c>
      <c r="K48" s="36" t="s">
        <v>20</v>
      </c>
      <c r="L48" s="13" t="s">
        <v>267</v>
      </c>
      <c r="M48" s="13" t="s">
        <v>296</v>
      </c>
      <c r="N48" s="13" t="s">
        <v>351</v>
      </c>
      <c r="O48" s="13" t="s">
        <v>392</v>
      </c>
      <c r="P48" s="13" t="s">
        <v>164</v>
      </c>
      <c r="Q48" s="13" t="s">
        <v>444</v>
      </c>
      <c r="R48" s="8"/>
    </row>
    <row r="49" spans="1:18" ht="59.25" customHeight="1" x14ac:dyDescent="0.2">
      <c r="A49" s="26">
        <v>40</v>
      </c>
      <c r="B49" s="26" t="s">
        <v>18</v>
      </c>
      <c r="C49" s="27" t="s">
        <v>590</v>
      </c>
      <c r="D49" s="27" t="s">
        <v>591</v>
      </c>
      <c r="E49" s="27" t="s">
        <v>98</v>
      </c>
      <c r="F49" s="27" t="s">
        <v>89</v>
      </c>
      <c r="G49" s="42">
        <v>0</v>
      </c>
      <c r="H49" s="29"/>
      <c r="I49" s="39">
        <v>800000</v>
      </c>
      <c r="J49" s="41" t="s">
        <v>400</v>
      </c>
      <c r="K49" s="28" t="s">
        <v>20</v>
      </c>
      <c r="L49" s="27" t="s">
        <v>267</v>
      </c>
      <c r="M49" s="27" t="s">
        <v>296</v>
      </c>
      <c r="N49" s="27" t="s">
        <v>351</v>
      </c>
      <c r="O49" s="27" t="s">
        <v>392</v>
      </c>
      <c r="P49" s="27" t="s">
        <v>164</v>
      </c>
      <c r="Q49" s="27"/>
      <c r="R49" s="8"/>
    </row>
    <row r="50" spans="1:18" ht="53.25" customHeight="1" x14ac:dyDescent="0.2">
      <c r="A50" s="35">
        <v>41</v>
      </c>
      <c r="B50" s="13" t="s">
        <v>407</v>
      </c>
      <c r="C50" s="13" t="s">
        <v>20</v>
      </c>
      <c r="D50" s="13" t="s">
        <v>998</v>
      </c>
      <c r="E50" s="13" t="s">
        <v>230</v>
      </c>
      <c r="F50" s="13" t="s">
        <v>89</v>
      </c>
      <c r="G50" s="44">
        <v>246</v>
      </c>
      <c r="H50" s="37">
        <v>68550000</v>
      </c>
      <c r="I50" s="43"/>
      <c r="J50" s="98" t="s">
        <v>400</v>
      </c>
      <c r="K50" s="36" t="s">
        <v>20</v>
      </c>
      <c r="L50" s="13" t="s">
        <v>267</v>
      </c>
      <c r="M50" s="13" t="s">
        <v>296</v>
      </c>
      <c r="N50" s="13" t="s">
        <v>351</v>
      </c>
      <c r="O50" s="13" t="s">
        <v>393</v>
      </c>
      <c r="P50" s="98" t="s">
        <v>161</v>
      </c>
      <c r="Q50" s="13" t="s">
        <v>457</v>
      </c>
      <c r="R50" s="70"/>
    </row>
    <row r="51" spans="1:18" ht="36.75" customHeight="1" x14ac:dyDescent="0.2">
      <c r="A51" s="26">
        <v>42</v>
      </c>
      <c r="B51" s="26" t="s">
        <v>18</v>
      </c>
      <c r="C51" s="27" t="s">
        <v>30</v>
      </c>
      <c r="D51" s="27" t="s">
        <v>783</v>
      </c>
      <c r="E51" s="27" t="s">
        <v>720</v>
      </c>
      <c r="F51" s="27" t="s">
        <v>89</v>
      </c>
      <c r="G51" s="42">
        <v>13.88</v>
      </c>
      <c r="H51" s="29"/>
      <c r="I51" s="39">
        <v>8000000</v>
      </c>
      <c r="J51" s="41" t="s">
        <v>399</v>
      </c>
      <c r="K51" s="28" t="s">
        <v>784</v>
      </c>
      <c r="L51" s="27" t="s">
        <v>267</v>
      </c>
      <c r="M51" s="27" t="s">
        <v>296</v>
      </c>
      <c r="N51" s="27" t="s">
        <v>351</v>
      </c>
      <c r="O51" s="27" t="s">
        <v>392</v>
      </c>
      <c r="P51" s="27" t="s">
        <v>247</v>
      </c>
      <c r="Q51" s="27"/>
      <c r="R51" s="11"/>
    </row>
    <row r="52" spans="1:18" ht="46.5" customHeight="1" x14ac:dyDescent="0.2">
      <c r="A52" s="35">
        <v>43</v>
      </c>
      <c r="B52" s="13" t="s">
        <v>18</v>
      </c>
      <c r="C52" s="13" t="s">
        <v>31</v>
      </c>
      <c r="D52" s="13" t="s">
        <v>785</v>
      </c>
      <c r="E52" s="13" t="s">
        <v>720</v>
      </c>
      <c r="F52" s="13" t="s">
        <v>89</v>
      </c>
      <c r="G52" s="44">
        <v>12.423999999999999</v>
      </c>
      <c r="H52" s="37"/>
      <c r="I52" s="43">
        <v>21000000</v>
      </c>
      <c r="J52" s="98" t="s">
        <v>399</v>
      </c>
      <c r="K52" s="36" t="s">
        <v>786</v>
      </c>
      <c r="L52" s="13" t="s">
        <v>267</v>
      </c>
      <c r="M52" s="13" t="s">
        <v>296</v>
      </c>
      <c r="N52" s="13" t="s">
        <v>351</v>
      </c>
      <c r="O52" s="13" t="s">
        <v>392</v>
      </c>
      <c r="P52" s="98" t="s">
        <v>247</v>
      </c>
      <c r="Q52" s="13"/>
      <c r="R52" s="61"/>
    </row>
    <row r="53" spans="1:18" ht="46.5" customHeight="1" x14ac:dyDescent="0.2">
      <c r="A53" s="26">
        <v>44</v>
      </c>
      <c r="B53" s="26" t="s">
        <v>18</v>
      </c>
      <c r="C53" s="27" t="s">
        <v>73</v>
      </c>
      <c r="D53" s="27" t="s">
        <v>787</v>
      </c>
      <c r="E53" s="27" t="s">
        <v>788</v>
      </c>
      <c r="F53" s="27" t="s">
        <v>89</v>
      </c>
      <c r="G53" s="42">
        <v>33.4</v>
      </c>
      <c r="H53" s="29"/>
      <c r="I53" s="39">
        <v>850000</v>
      </c>
      <c r="J53" s="41" t="s">
        <v>399</v>
      </c>
      <c r="K53" s="28" t="s">
        <v>789</v>
      </c>
      <c r="L53" s="27" t="s">
        <v>267</v>
      </c>
      <c r="M53" s="27" t="s">
        <v>296</v>
      </c>
      <c r="N53" s="27" t="s">
        <v>351</v>
      </c>
      <c r="O53" s="27" t="s">
        <v>392</v>
      </c>
      <c r="P53" s="27" t="s">
        <v>248</v>
      </c>
      <c r="Q53" s="27"/>
      <c r="R53" s="11"/>
    </row>
    <row r="54" spans="1:18" ht="67.5" customHeight="1" x14ac:dyDescent="0.2">
      <c r="A54" s="35">
        <v>45</v>
      </c>
      <c r="B54" s="35" t="s">
        <v>18</v>
      </c>
      <c r="C54" s="13" t="s">
        <v>617</v>
      </c>
      <c r="D54" s="13" t="s">
        <v>790</v>
      </c>
      <c r="E54" s="13" t="s">
        <v>1007</v>
      </c>
      <c r="F54" s="13" t="s">
        <v>89</v>
      </c>
      <c r="G54" s="44">
        <v>3.48</v>
      </c>
      <c r="H54" s="37"/>
      <c r="I54" s="43">
        <v>10000000</v>
      </c>
      <c r="J54" s="98" t="s">
        <v>399</v>
      </c>
      <c r="K54" s="36" t="s">
        <v>791</v>
      </c>
      <c r="L54" s="13" t="s">
        <v>531</v>
      </c>
      <c r="M54" s="13" t="s">
        <v>532</v>
      </c>
      <c r="N54" s="13" t="s">
        <v>533</v>
      </c>
      <c r="O54" s="13" t="s">
        <v>392</v>
      </c>
      <c r="P54" s="13" t="s">
        <v>248</v>
      </c>
      <c r="Q54" s="13"/>
      <c r="R54" s="11"/>
    </row>
    <row r="55" spans="1:18" ht="63" customHeight="1" x14ac:dyDescent="0.2">
      <c r="A55" s="26">
        <v>46</v>
      </c>
      <c r="B55" s="27" t="s">
        <v>18</v>
      </c>
      <c r="C55" s="27" t="s">
        <v>32</v>
      </c>
      <c r="D55" s="27" t="s">
        <v>792</v>
      </c>
      <c r="E55" s="27" t="s">
        <v>1007</v>
      </c>
      <c r="F55" s="27" t="s">
        <v>89</v>
      </c>
      <c r="G55" s="42">
        <v>25.5</v>
      </c>
      <c r="H55" s="29">
        <v>0</v>
      </c>
      <c r="I55" s="39">
        <v>25000000</v>
      </c>
      <c r="J55" s="41" t="s">
        <v>399</v>
      </c>
      <c r="K55" s="28">
        <v>46248</v>
      </c>
      <c r="L55" s="27" t="s">
        <v>267</v>
      </c>
      <c r="M55" s="27" t="s">
        <v>296</v>
      </c>
      <c r="N55" s="27" t="s">
        <v>351</v>
      </c>
      <c r="O55" s="27" t="s">
        <v>392</v>
      </c>
      <c r="P55" s="41" t="s">
        <v>607</v>
      </c>
      <c r="Q55" s="27"/>
      <c r="R55" s="61"/>
    </row>
    <row r="56" spans="1:18" ht="69" customHeight="1" x14ac:dyDescent="0.2">
      <c r="A56" s="35">
        <v>47</v>
      </c>
      <c r="B56" s="35" t="s">
        <v>18</v>
      </c>
      <c r="C56" s="13" t="s">
        <v>33</v>
      </c>
      <c r="D56" s="13" t="s">
        <v>793</v>
      </c>
      <c r="E56" s="13" t="s">
        <v>1008</v>
      </c>
      <c r="F56" s="13" t="s">
        <v>89</v>
      </c>
      <c r="G56" s="44">
        <v>12.9</v>
      </c>
      <c r="H56" s="37">
        <v>67500000</v>
      </c>
      <c r="I56" s="43"/>
      <c r="J56" s="98" t="s">
        <v>399</v>
      </c>
      <c r="K56" s="36" t="s">
        <v>794</v>
      </c>
      <c r="L56" s="13" t="s">
        <v>267</v>
      </c>
      <c r="M56" s="13" t="s">
        <v>296</v>
      </c>
      <c r="N56" s="13" t="s">
        <v>351</v>
      </c>
      <c r="O56" s="13" t="s">
        <v>393</v>
      </c>
      <c r="P56" s="13" t="s">
        <v>795</v>
      </c>
      <c r="Q56" s="104" t="s">
        <v>455</v>
      </c>
      <c r="R56" s="61"/>
    </row>
    <row r="57" spans="1:18" ht="287.25" customHeight="1" x14ac:dyDescent="0.2">
      <c r="A57" s="26">
        <v>48</v>
      </c>
      <c r="B57" s="26" t="s">
        <v>18</v>
      </c>
      <c r="C57" s="27" t="s">
        <v>55</v>
      </c>
      <c r="D57" s="27" t="s">
        <v>796</v>
      </c>
      <c r="E57" s="27" t="s">
        <v>739</v>
      </c>
      <c r="F57" s="27" t="s">
        <v>89</v>
      </c>
      <c r="G57" s="42">
        <v>69.709999999999994</v>
      </c>
      <c r="H57" s="29">
        <v>4683335.82</v>
      </c>
      <c r="I57" s="39">
        <v>846301.82</v>
      </c>
      <c r="J57" s="41" t="s">
        <v>401</v>
      </c>
      <c r="K57" s="28" t="s">
        <v>797</v>
      </c>
      <c r="L57" s="27" t="s">
        <v>267</v>
      </c>
      <c r="M57" s="27" t="s">
        <v>296</v>
      </c>
      <c r="N57" s="27" t="s">
        <v>351</v>
      </c>
      <c r="O57" s="27" t="s">
        <v>392</v>
      </c>
      <c r="P57" s="27" t="s">
        <v>512</v>
      </c>
      <c r="Q57" s="27" t="s">
        <v>444</v>
      </c>
      <c r="R57" s="61"/>
    </row>
    <row r="58" spans="1:18" ht="47.25" customHeight="1" x14ac:dyDescent="0.2">
      <c r="A58" s="35">
        <v>49</v>
      </c>
      <c r="B58" s="13" t="s">
        <v>18</v>
      </c>
      <c r="C58" s="13" t="s">
        <v>34</v>
      </c>
      <c r="D58" s="13" t="s">
        <v>798</v>
      </c>
      <c r="E58" s="13" t="s">
        <v>717</v>
      </c>
      <c r="F58" s="13" t="s">
        <v>89</v>
      </c>
      <c r="G58" s="44">
        <v>5.8</v>
      </c>
      <c r="H58" s="37"/>
      <c r="I58" s="43">
        <v>4000000</v>
      </c>
      <c r="J58" s="98" t="s">
        <v>399</v>
      </c>
      <c r="K58" s="36" t="s">
        <v>799</v>
      </c>
      <c r="L58" s="13" t="s">
        <v>267</v>
      </c>
      <c r="M58" s="13" t="s">
        <v>296</v>
      </c>
      <c r="N58" s="13" t="s">
        <v>351</v>
      </c>
      <c r="O58" s="13" t="s">
        <v>392</v>
      </c>
      <c r="P58" s="98" t="s">
        <v>608</v>
      </c>
      <c r="Q58" s="13"/>
      <c r="R58" s="61"/>
    </row>
    <row r="59" spans="1:18" ht="67.5" customHeight="1" x14ac:dyDescent="0.2">
      <c r="A59" s="26">
        <v>50</v>
      </c>
      <c r="B59" s="26" t="s">
        <v>18</v>
      </c>
      <c r="C59" s="27" t="s">
        <v>46</v>
      </c>
      <c r="D59" s="27" t="s">
        <v>800</v>
      </c>
      <c r="E59" s="27" t="s">
        <v>98</v>
      </c>
      <c r="F59" s="27" t="s">
        <v>89</v>
      </c>
      <c r="G59" s="42">
        <v>0.1</v>
      </c>
      <c r="H59" s="29"/>
      <c r="I59" s="39">
        <v>2500000</v>
      </c>
      <c r="J59" s="41" t="s">
        <v>399</v>
      </c>
      <c r="K59" s="28" t="s">
        <v>801</v>
      </c>
      <c r="L59" s="27" t="s">
        <v>267</v>
      </c>
      <c r="M59" s="27" t="s">
        <v>296</v>
      </c>
      <c r="N59" s="27" t="s">
        <v>351</v>
      </c>
      <c r="O59" s="27" t="s">
        <v>392</v>
      </c>
      <c r="P59" s="41" t="s">
        <v>802</v>
      </c>
      <c r="Q59" s="27"/>
      <c r="R59" s="61"/>
    </row>
    <row r="60" spans="1:18" ht="63.75" customHeight="1" x14ac:dyDescent="0.2">
      <c r="A60" s="35">
        <v>51</v>
      </c>
      <c r="B60" s="13" t="s">
        <v>18</v>
      </c>
      <c r="C60" s="13" t="s">
        <v>74</v>
      </c>
      <c r="D60" s="13" t="s">
        <v>803</v>
      </c>
      <c r="E60" s="13" t="s">
        <v>96</v>
      </c>
      <c r="F60" s="13" t="s">
        <v>89</v>
      </c>
      <c r="G60" s="44">
        <v>3.5</v>
      </c>
      <c r="H60" s="37"/>
      <c r="I60" s="43">
        <v>400000</v>
      </c>
      <c r="J60" s="98" t="s">
        <v>399</v>
      </c>
      <c r="K60" s="36">
        <v>46174</v>
      </c>
      <c r="L60" s="13" t="s">
        <v>267</v>
      </c>
      <c r="M60" s="13" t="s">
        <v>296</v>
      </c>
      <c r="N60" s="13" t="s">
        <v>351</v>
      </c>
      <c r="O60" s="13" t="s">
        <v>392</v>
      </c>
      <c r="P60" s="98" t="s">
        <v>804</v>
      </c>
      <c r="Q60" s="13"/>
      <c r="R60" s="71"/>
    </row>
    <row r="61" spans="1:18" ht="81.75" customHeight="1" x14ac:dyDescent="0.2">
      <c r="A61" s="26">
        <v>52</v>
      </c>
      <c r="B61" s="26" t="s">
        <v>18</v>
      </c>
      <c r="C61" s="27" t="s">
        <v>47</v>
      </c>
      <c r="D61" s="27" t="s">
        <v>805</v>
      </c>
      <c r="E61" s="27" t="s">
        <v>98</v>
      </c>
      <c r="F61" s="27" t="s">
        <v>89</v>
      </c>
      <c r="G61" s="42">
        <v>13</v>
      </c>
      <c r="H61" s="29"/>
      <c r="I61" s="39">
        <v>17000000</v>
      </c>
      <c r="J61" s="41" t="s">
        <v>399</v>
      </c>
      <c r="K61" s="28" t="s">
        <v>806</v>
      </c>
      <c r="L61" s="27" t="s">
        <v>267</v>
      </c>
      <c r="M61" s="27" t="s">
        <v>296</v>
      </c>
      <c r="N61" s="27" t="s">
        <v>351</v>
      </c>
      <c r="O61" s="27" t="s">
        <v>392</v>
      </c>
      <c r="P61" s="27" t="s">
        <v>807</v>
      </c>
      <c r="Q61" s="27"/>
      <c r="R61" s="61"/>
    </row>
    <row r="62" spans="1:18" ht="48" customHeight="1" x14ac:dyDescent="0.2">
      <c r="A62" s="35">
        <v>53</v>
      </c>
      <c r="B62" s="13" t="s">
        <v>18</v>
      </c>
      <c r="C62" s="13" t="s">
        <v>60</v>
      </c>
      <c r="D62" s="13" t="s">
        <v>808</v>
      </c>
      <c r="E62" s="13" t="s">
        <v>105</v>
      </c>
      <c r="F62" s="13" t="s">
        <v>94</v>
      </c>
      <c r="G62" s="44">
        <v>36</v>
      </c>
      <c r="H62" s="37"/>
      <c r="I62" s="77">
        <v>16875000</v>
      </c>
      <c r="J62" s="98" t="s">
        <v>399</v>
      </c>
      <c r="K62" s="36" t="s">
        <v>809</v>
      </c>
      <c r="L62" s="13" t="s">
        <v>267</v>
      </c>
      <c r="M62" s="13" t="s">
        <v>296</v>
      </c>
      <c r="N62" s="13" t="s">
        <v>337</v>
      </c>
      <c r="O62" s="13" t="s">
        <v>392</v>
      </c>
      <c r="P62" s="98" t="s">
        <v>810</v>
      </c>
      <c r="Q62" s="13"/>
      <c r="R62" s="61"/>
    </row>
    <row r="63" spans="1:18" ht="67.5" customHeight="1" x14ac:dyDescent="0.2">
      <c r="A63" s="26">
        <v>54</v>
      </c>
      <c r="B63" s="26" t="s">
        <v>18</v>
      </c>
      <c r="C63" s="27" t="s">
        <v>35</v>
      </c>
      <c r="D63" s="27" t="s">
        <v>811</v>
      </c>
      <c r="E63" s="27" t="s">
        <v>720</v>
      </c>
      <c r="F63" s="27" t="s">
        <v>89</v>
      </c>
      <c r="G63" s="42">
        <v>2.84</v>
      </c>
      <c r="H63" s="29"/>
      <c r="I63" s="39">
        <v>4000000</v>
      </c>
      <c r="J63" s="41" t="s">
        <v>399</v>
      </c>
      <c r="K63" s="28" t="s">
        <v>812</v>
      </c>
      <c r="L63" s="27" t="s">
        <v>267</v>
      </c>
      <c r="M63" s="27" t="s">
        <v>296</v>
      </c>
      <c r="N63" s="27" t="s">
        <v>351</v>
      </c>
      <c r="O63" s="27" t="s">
        <v>392</v>
      </c>
      <c r="P63" s="27" t="s">
        <v>608</v>
      </c>
      <c r="Q63" s="27"/>
      <c r="R63" s="61"/>
    </row>
    <row r="64" spans="1:18" ht="51" customHeight="1" x14ac:dyDescent="0.2">
      <c r="A64" s="35">
        <v>55</v>
      </c>
      <c r="B64" s="13" t="s">
        <v>18</v>
      </c>
      <c r="C64" s="13" t="s">
        <v>36</v>
      </c>
      <c r="D64" s="13" t="s">
        <v>813</v>
      </c>
      <c r="E64" s="13" t="s">
        <v>1009</v>
      </c>
      <c r="F64" s="13" t="s">
        <v>89</v>
      </c>
      <c r="G64" s="44">
        <v>0.55900000000000005</v>
      </c>
      <c r="H64" s="37"/>
      <c r="I64" s="43">
        <v>6000000</v>
      </c>
      <c r="J64" s="98" t="s">
        <v>399</v>
      </c>
      <c r="K64" s="36" t="s">
        <v>814</v>
      </c>
      <c r="L64" s="13" t="s">
        <v>267</v>
      </c>
      <c r="M64" s="13" t="s">
        <v>296</v>
      </c>
      <c r="N64" s="13" t="s">
        <v>351</v>
      </c>
      <c r="O64" s="13" t="s">
        <v>392</v>
      </c>
      <c r="P64" s="98" t="s">
        <v>815</v>
      </c>
      <c r="Q64" s="13"/>
      <c r="R64" s="61"/>
    </row>
    <row r="65" spans="1:18" ht="47.25" customHeight="1" x14ac:dyDescent="0.2">
      <c r="A65" s="26">
        <v>56</v>
      </c>
      <c r="B65" s="26" t="s">
        <v>18</v>
      </c>
      <c r="C65" s="100" t="s">
        <v>488</v>
      </c>
      <c r="D65" s="27" t="s">
        <v>816</v>
      </c>
      <c r="E65" s="27" t="s">
        <v>817</v>
      </c>
      <c r="F65" s="27" t="s">
        <v>89</v>
      </c>
      <c r="G65" s="42">
        <v>0.32600000000000001</v>
      </c>
      <c r="H65" s="29"/>
      <c r="I65" s="39">
        <v>2000000</v>
      </c>
      <c r="J65" s="41" t="s">
        <v>399</v>
      </c>
      <c r="K65" s="28" t="s">
        <v>818</v>
      </c>
      <c r="L65" s="27" t="s">
        <v>267</v>
      </c>
      <c r="M65" s="27" t="s">
        <v>296</v>
      </c>
      <c r="N65" s="27" t="s">
        <v>351</v>
      </c>
      <c r="O65" s="27" t="s">
        <v>392</v>
      </c>
      <c r="P65" s="27" t="s">
        <v>807</v>
      </c>
      <c r="Q65" s="27"/>
      <c r="R65" s="61"/>
    </row>
    <row r="66" spans="1:18" ht="53.25" customHeight="1" x14ac:dyDescent="0.2">
      <c r="A66" s="35">
        <v>57</v>
      </c>
      <c r="B66" s="13" t="s">
        <v>18</v>
      </c>
      <c r="C66" s="13" t="s">
        <v>241</v>
      </c>
      <c r="D66" s="13" t="s">
        <v>819</v>
      </c>
      <c r="E66" s="13" t="s">
        <v>97</v>
      </c>
      <c r="F66" s="13" t="s">
        <v>89</v>
      </c>
      <c r="G66" s="44">
        <v>0.37287999999999999</v>
      </c>
      <c r="H66" s="37"/>
      <c r="I66" s="43">
        <v>3500000</v>
      </c>
      <c r="J66" s="98" t="s">
        <v>399</v>
      </c>
      <c r="K66" s="36" t="s">
        <v>820</v>
      </c>
      <c r="L66" s="13" t="s">
        <v>267</v>
      </c>
      <c r="M66" s="13" t="s">
        <v>296</v>
      </c>
      <c r="N66" s="13" t="s">
        <v>351</v>
      </c>
      <c r="O66" s="13" t="s">
        <v>392</v>
      </c>
      <c r="P66" s="13" t="s">
        <v>807</v>
      </c>
      <c r="Q66" s="13"/>
      <c r="R66" s="61"/>
    </row>
    <row r="67" spans="1:18" ht="49.5" customHeight="1" x14ac:dyDescent="0.2">
      <c r="A67" s="26">
        <v>58</v>
      </c>
      <c r="B67" s="26" t="s">
        <v>18</v>
      </c>
      <c r="C67" s="27" t="s">
        <v>470</v>
      </c>
      <c r="D67" s="27" t="s">
        <v>821</v>
      </c>
      <c r="E67" s="27" t="s">
        <v>720</v>
      </c>
      <c r="F67" s="27" t="s">
        <v>89</v>
      </c>
      <c r="G67" s="42">
        <v>10.1</v>
      </c>
      <c r="H67" s="29"/>
      <c r="I67" s="39">
        <v>20000000</v>
      </c>
      <c r="J67" s="41" t="s">
        <v>399</v>
      </c>
      <c r="K67" s="28" t="s">
        <v>822</v>
      </c>
      <c r="L67" s="27" t="s">
        <v>267</v>
      </c>
      <c r="M67" s="27" t="s">
        <v>296</v>
      </c>
      <c r="N67" s="27" t="s">
        <v>351</v>
      </c>
      <c r="O67" s="27" t="s">
        <v>392</v>
      </c>
      <c r="P67" s="27" t="s">
        <v>823</v>
      </c>
      <c r="Q67" s="27"/>
      <c r="R67" s="61"/>
    </row>
    <row r="68" spans="1:18" ht="51.75" customHeight="1" x14ac:dyDescent="0.2">
      <c r="A68" s="35">
        <v>59</v>
      </c>
      <c r="B68" s="13" t="s">
        <v>18</v>
      </c>
      <c r="C68" s="13" t="s">
        <v>471</v>
      </c>
      <c r="D68" s="13" t="s">
        <v>824</v>
      </c>
      <c r="E68" s="13" t="s">
        <v>717</v>
      </c>
      <c r="F68" s="13" t="s">
        <v>89</v>
      </c>
      <c r="G68" s="44">
        <v>2.6219999999999999</v>
      </c>
      <c r="H68" s="37"/>
      <c r="I68" s="43">
        <v>7973549.5899999999</v>
      </c>
      <c r="J68" s="98" t="s">
        <v>399</v>
      </c>
      <c r="K68" s="36" t="s">
        <v>825</v>
      </c>
      <c r="L68" s="13" t="s">
        <v>267</v>
      </c>
      <c r="M68" s="13" t="s">
        <v>296</v>
      </c>
      <c r="N68" s="13" t="s">
        <v>351</v>
      </c>
      <c r="O68" s="13" t="s">
        <v>392</v>
      </c>
      <c r="P68" s="13" t="s">
        <v>807</v>
      </c>
      <c r="Q68" s="13"/>
      <c r="R68" s="61"/>
    </row>
    <row r="69" spans="1:18" ht="42" customHeight="1" x14ac:dyDescent="0.2">
      <c r="A69" s="26">
        <v>60</v>
      </c>
      <c r="B69" s="26" t="s">
        <v>18</v>
      </c>
      <c r="C69" s="27" t="s">
        <v>487</v>
      </c>
      <c r="D69" s="27" t="s">
        <v>826</v>
      </c>
      <c r="E69" s="27" t="s">
        <v>827</v>
      </c>
      <c r="F69" s="27" t="s">
        <v>89</v>
      </c>
      <c r="G69" s="42" t="s">
        <v>20</v>
      </c>
      <c r="H69" s="29"/>
      <c r="I69" s="76">
        <v>18000000</v>
      </c>
      <c r="J69" s="41" t="s">
        <v>399</v>
      </c>
      <c r="K69" s="28" t="s">
        <v>828</v>
      </c>
      <c r="L69" s="27" t="s">
        <v>267</v>
      </c>
      <c r="M69" s="27" t="s">
        <v>296</v>
      </c>
      <c r="N69" s="27" t="s">
        <v>351</v>
      </c>
      <c r="O69" s="27" t="s">
        <v>392</v>
      </c>
      <c r="P69" s="27" t="s">
        <v>807</v>
      </c>
      <c r="Q69" s="27"/>
      <c r="R69" s="61"/>
    </row>
    <row r="70" spans="1:18" ht="50.25" customHeight="1" x14ac:dyDescent="0.2">
      <c r="A70" s="35">
        <v>61</v>
      </c>
      <c r="B70" s="13" t="s">
        <v>18</v>
      </c>
      <c r="C70" s="13" t="s">
        <v>535</v>
      </c>
      <c r="D70" s="13" t="s">
        <v>829</v>
      </c>
      <c r="E70" s="13" t="s">
        <v>98</v>
      </c>
      <c r="F70" s="13" t="s">
        <v>89</v>
      </c>
      <c r="G70" s="44" t="s">
        <v>20</v>
      </c>
      <c r="H70" s="37"/>
      <c r="I70" s="77">
        <v>4562123.49</v>
      </c>
      <c r="J70" s="98" t="s">
        <v>399</v>
      </c>
      <c r="K70" s="36" t="s">
        <v>830</v>
      </c>
      <c r="L70" s="13" t="s">
        <v>267</v>
      </c>
      <c r="M70" s="13" t="s">
        <v>296</v>
      </c>
      <c r="N70" s="13" t="s">
        <v>351</v>
      </c>
      <c r="O70" s="13" t="s">
        <v>392</v>
      </c>
      <c r="P70" s="13" t="s">
        <v>512</v>
      </c>
      <c r="Q70" s="13"/>
      <c r="R70" s="61"/>
    </row>
    <row r="71" spans="1:18" ht="47.25" customHeight="1" x14ac:dyDescent="0.2">
      <c r="A71" s="26">
        <v>62</v>
      </c>
      <c r="B71" s="26" t="s">
        <v>18</v>
      </c>
      <c r="C71" s="27" t="s">
        <v>536</v>
      </c>
      <c r="D71" s="27" t="s">
        <v>831</v>
      </c>
      <c r="E71" s="27" t="s">
        <v>97</v>
      </c>
      <c r="F71" s="27" t="s">
        <v>89</v>
      </c>
      <c r="G71" s="42">
        <v>2.3E-2</v>
      </c>
      <c r="H71" s="29"/>
      <c r="I71" s="76">
        <v>3337470.21</v>
      </c>
      <c r="J71" s="41" t="s">
        <v>399</v>
      </c>
      <c r="K71" s="28" t="s">
        <v>832</v>
      </c>
      <c r="L71" s="27" t="s">
        <v>267</v>
      </c>
      <c r="M71" s="27" t="s">
        <v>296</v>
      </c>
      <c r="N71" s="27" t="s">
        <v>351</v>
      </c>
      <c r="O71" s="27" t="s">
        <v>392</v>
      </c>
      <c r="P71" s="27" t="s">
        <v>833</v>
      </c>
      <c r="Q71" s="27"/>
      <c r="R71" s="61"/>
    </row>
    <row r="72" spans="1:18" ht="67.5" customHeight="1" x14ac:dyDescent="0.2">
      <c r="A72" s="35">
        <v>63</v>
      </c>
      <c r="B72" s="13" t="s">
        <v>18</v>
      </c>
      <c r="C72" s="13" t="s">
        <v>495</v>
      </c>
      <c r="D72" s="13" t="s">
        <v>834</v>
      </c>
      <c r="E72" s="13" t="s">
        <v>98</v>
      </c>
      <c r="F72" s="13" t="s">
        <v>89</v>
      </c>
      <c r="G72" s="44" t="s">
        <v>20</v>
      </c>
      <c r="H72" s="37"/>
      <c r="I72" s="77">
        <v>2300000</v>
      </c>
      <c r="J72" s="98" t="s">
        <v>399</v>
      </c>
      <c r="K72" s="36" t="s">
        <v>835</v>
      </c>
      <c r="L72" s="13" t="s">
        <v>267</v>
      </c>
      <c r="M72" s="13" t="s">
        <v>296</v>
      </c>
      <c r="N72" s="13" t="s">
        <v>351</v>
      </c>
      <c r="O72" s="13" t="s">
        <v>392</v>
      </c>
      <c r="P72" s="13" t="s">
        <v>512</v>
      </c>
      <c r="Q72" s="13"/>
      <c r="R72" s="61"/>
    </row>
    <row r="73" spans="1:18" ht="46.5" customHeight="1" x14ac:dyDescent="0.2">
      <c r="A73" s="26">
        <v>64</v>
      </c>
      <c r="B73" s="27" t="s">
        <v>18</v>
      </c>
      <c r="C73" s="27" t="s">
        <v>580</v>
      </c>
      <c r="D73" s="27" t="s">
        <v>836</v>
      </c>
      <c r="E73" s="27" t="s">
        <v>1010</v>
      </c>
      <c r="F73" s="27" t="s">
        <v>89</v>
      </c>
      <c r="G73" s="42">
        <v>6.7</v>
      </c>
      <c r="H73" s="29"/>
      <c r="I73" s="39">
        <v>5000000</v>
      </c>
      <c r="J73" s="41" t="s">
        <v>400</v>
      </c>
      <c r="K73" s="28">
        <v>46614</v>
      </c>
      <c r="L73" s="27" t="s">
        <v>267</v>
      </c>
      <c r="M73" s="27" t="s">
        <v>296</v>
      </c>
      <c r="N73" s="27" t="s">
        <v>351</v>
      </c>
      <c r="O73" s="27" t="s">
        <v>392</v>
      </c>
      <c r="P73" s="27" t="s">
        <v>418</v>
      </c>
      <c r="Q73" s="27"/>
      <c r="R73" s="61"/>
    </row>
    <row r="74" spans="1:18" ht="67.5" customHeight="1" x14ac:dyDescent="0.2">
      <c r="A74" s="35">
        <v>65</v>
      </c>
      <c r="B74" s="35" t="s">
        <v>18</v>
      </c>
      <c r="C74" s="13" t="s">
        <v>581</v>
      </c>
      <c r="D74" s="13" t="s">
        <v>837</v>
      </c>
      <c r="E74" s="13" t="s">
        <v>98</v>
      </c>
      <c r="F74" s="13" t="s">
        <v>89</v>
      </c>
      <c r="G74" s="44" t="s">
        <v>20</v>
      </c>
      <c r="H74" s="37"/>
      <c r="I74" s="43">
        <v>2300000</v>
      </c>
      <c r="J74" s="98" t="s">
        <v>400</v>
      </c>
      <c r="K74" s="36">
        <v>46468</v>
      </c>
      <c r="L74" s="13" t="s">
        <v>267</v>
      </c>
      <c r="M74" s="13" t="s">
        <v>296</v>
      </c>
      <c r="N74" s="13" t="s">
        <v>351</v>
      </c>
      <c r="O74" s="13" t="s">
        <v>392</v>
      </c>
      <c r="P74" s="13" t="s">
        <v>995</v>
      </c>
      <c r="Q74" s="13"/>
      <c r="R74" s="61"/>
    </row>
    <row r="75" spans="1:18" ht="60" customHeight="1" x14ac:dyDescent="0.2">
      <c r="A75" s="26">
        <v>66</v>
      </c>
      <c r="B75" s="27" t="s">
        <v>18</v>
      </c>
      <c r="C75" s="27" t="s">
        <v>529</v>
      </c>
      <c r="D75" s="27" t="s">
        <v>838</v>
      </c>
      <c r="E75" s="27" t="s">
        <v>717</v>
      </c>
      <c r="F75" s="27" t="s">
        <v>89</v>
      </c>
      <c r="G75" s="42">
        <v>27.3</v>
      </c>
      <c r="H75" s="29"/>
      <c r="I75" s="39">
        <v>1500000</v>
      </c>
      <c r="J75" s="41" t="s">
        <v>400</v>
      </c>
      <c r="K75" s="28" t="s">
        <v>20</v>
      </c>
      <c r="L75" s="27" t="s">
        <v>267</v>
      </c>
      <c r="M75" s="27" t="s">
        <v>296</v>
      </c>
      <c r="N75" s="27" t="s">
        <v>351</v>
      </c>
      <c r="O75" s="27" t="s">
        <v>392</v>
      </c>
      <c r="P75" s="41" t="s">
        <v>164</v>
      </c>
      <c r="Q75" s="27"/>
      <c r="R75" s="61"/>
    </row>
    <row r="76" spans="1:18" ht="67.5" customHeight="1" x14ac:dyDescent="0.2">
      <c r="A76" s="35">
        <v>67</v>
      </c>
      <c r="B76" s="35" t="s">
        <v>18</v>
      </c>
      <c r="C76" s="13" t="s">
        <v>20</v>
      </c>
      <c r="D76" s="13" t="s">
        <v>839</v>
      </c>
      <c r="E76" s="13" t="s">
        <v>840</v>
      </c>
      <c r="F76" s="13" t="s">
        <v>89</v>
      </c>
      <c r="G76" s="44">
        <v>4</v>
      </c>
      <c r="H76" s="37"/>
      <c r="I76" s="43">
        <v>1530078.98</v>
      </c>
      <c r="J76" s="98" t="s">
        <v>400</v>
      </c>
      <c r="K76" s="36" t="s">
        <v>20</v>
      </c>
      <c r="L76" s="13" t="s">
        <v>267</v>
      </c>
      <c r="M76" s="13" t="s">
        <v>296</v>
      </c>
      <c r="N76" s="13" t="s">
        <v>351</v>
      </c>
      <c r="O76" s="13" t="s">
        <v>392</v>
      </c>
      <c r="P76" s="13" t="s">
        <v>164</v>
      </c>
      <c r="Q76" s="13"/>
      <c r="R76" s="61"/>
    </row>
    <row r="77" spans="1:18" ht="72" customHeight="1" x14ac:dyDescent="0.2">
      <c r="A77" s="26">
        <v>68</v>
      </c>
      <c r="B77" s="27" t="s">
        <v>18</v>
      </c>
      <c r="C77" s="27" t="s">
        <v>20</v>
      </c>
      <c r="D77" s="27" t="s">
        <v>841</v>
      </c>
      <c r="E77" s="27" t="s">
        <v>840</v>
      </c>
      <c r="F77" s="27" t="s">
        <v>89</v>
      </c>
      <c r="G77" s="42">
        <v>3</v>
      </c>
      <c r="H77" s="29"/>
      <c r="I77" s="39">
        <v>1144402.1599999999</v>
      </c>
      <c r="J77" s="41" t="s">
        <v>400</v>
      </c>
      <c r="K77" s="28" t="s">
        <v>20</v>
      </c>
      <c r="L77" s="27" t="s">
        <v>267</v>
      </c>
      <c r="M77" s="27" t="s">
        <v>296</v>
      </c>
      <c r="N77" s="27" t="s">
        <v>351</v>
      </c>
      <c r="O77" s="27" t="s">
        <v>392</v>
      </c>
      <c r="P77" s="41" t="s">
        <v>164</v>
      </c>
      <c r="Q77" s="27"/>
      <c r="R77" s="61"/>
    </row>
    <row r="78" spans="1:18" ht="57.75" customHeight="1" x14ac:dyDescent="0.2">
      <c r="A78" s="35">
        <v>69</v>
      </c>
      <c r="B78" s="35" t="s">
        <v>18</v>
      </c>
      <c r="C78" s="13" t="s">
        <v>20</v>
      </c>
      <c r="D78" s="13" t="s">
        <v>842</v>
      </c>
      <c r="E78" s="13" t="s">
        <v>440</v>
      </c>
      <c r="F78" s="13" t="s">
        <v>89</v>
      </c>
      <c r="G78" s="44">
        <v>10.896000000000001</v>
      </c>
      <c r="H78" s="37"/>
      <c r="I78" s="43">
        <v>949149.66</v>
      </c>
      <c r="J78" s="98" t="s">
        <v>400</v>
      </c>
      <c r="K78" s="36" t="s">
        <v>20</v>
      </c>
      <c r="L78" s="13" t="s">
        <v>267</v>
      </c>
      <c r="M78" s="13" t="s">
        <v>296</v>
      </c>
      <c r="N78" s="13" t="s">
        <v>351</v>
      </c>
      <c r="O78" s="13" t="s">
        <v>392</v>
      </c>
      <c r="P78" s="13" t="s">
        <v>164</v>
      </c>
      <c r="Q78" s="13"/>
      <c r="R78" s="61"/>
    </row>
    <row r="79" spans="1:18" ht="54" customHeight="1" x14ac:dyDescent="0.2">
      <c r="A79" s="26">
        <v>70</v>
      </c>
      <c r="B79" s="27" t="s">
        <v>18</v>
      </c>
      <c r="C79" s="27" t="s">
        <v>528</v>
      </c>
      <c r="D79" s="27" t="s">
        <v>843</v>
      </c>
      <c r="E79" s="27" t="s">
        <v>97</v>
      </c>
      <c r="F79" s="27" t="s">
        <v>89</v>
      </c>
      <c r="G79" s="42">
        <v>7.4999999999999997E-2</v>
      </c>
      <c r="H79" s="29"/>
      <c r="I79" s="39">
        <v>2000000</v>
      </c>
      <c r="J79" s="41" t="s">
        <v>400</v>
      </c>
      <c r="K79" s="28" t="s">
        <v>20</v>
      </c>
      <c r="L79" s="27" t="s">
        <v>267</v>
      </c>
      <c r="M79" s="27" t="s">
        <v>296</v>
      </c>
      <c r="N79" s="27" t="s">
        <v>351</v>
      </c>
      <c r="O79" s="27" t="s">
        <v>392</v>
      </c>
      <c r="P79" s="41" t="s">
        <v>164</v>
      </c>
      <c r="Q79" s="27"/>
      <c r="R79" s="61"/>
    </row>
    <row r="80" spans="1:18" ht="56.25" customHeight="1" x14ac:dyDescent="0.2">
      <c r="A80" s="35">
        <v>71</v>
      </c>
      <c r="B80" s="35" t="s">
        <v>18</v>
      </c>
      <c r="C80" s="13" t="s">
        <v>527</v>
      </c>
      <c r="D80" s="13" t="s">
        <v>844</v>
      </c>
      <c r="E80" s="13" t="s">
        <v>97</v>
      </c>
      <c r="F80" s="13" t="s">
        <v>89</v>
      </c>
      <c r="G80" s="44">
        <v>1.4999999999999999E-2</v>
      </c>
      <c r="H80" s="37"/>
      <c r="I80" s="43">
        <v>2000000</v>
      </c>
      <c r="J80" s="98" t="s">
        <v>400</v>
      </c>
      <c r="K80" s="36" t="s">
        <v>20</v>
      </c>
      <c r="L80" s="13" t="s">
        <v>267</v>
      </c>
      <c r="M80" s="13" t="s">
        <v>296</v>
      </c>
      <c r="N80" s="13" t="s">
        <v>351</v>
      </c>
      <c r="O80" s="13" t="s">
        <v>392</v>
      </c>
      <c r="P80" s="13" t="s">
        <v>164</v>
      </c>
      <c r="Q80" s="13"/>
      <c r="R80" s="61"/>
    </row>
    <row r="81" spans="1:18" ht="45.75" customHeight="1" x14ac:dyDescent="0.2">
      <c r="A81" s="26">
        <v>72</v>
      </c>
      <c r="B81" s="27" t="s">
        <v>18</v>
      </c>
      <c r="C81" s="27" t="s">
        <v>537</v>
      </c>
      <c r="D81" s="27" t="s">
        <v>845</v>
      </c>
      <c r="E81" s="27" t="s">
        <v>97</v>
      </c>
      <c r="F81" s="27" t="s">
        <v>89</v>
      </c>
      <c r="G81" s="42">
        <v>1.7000000000000001E-2</v>
      </c>
      <c r="H81" s="29"/>
      <c r="I81" s="39">
        <v>2000000</v>
      </c>
      <c r="J81" s="41" t="s">
        <v>400</v>
      </c>
      <c r="K81" s="28" t="s">
        <v>20</v>
      </c>
      <c r="L81" s="27" t="s">
        <v>267</v>
      </c>
      <c r="M81" s="27" t="s">
        <v>296</v>
      </c>
      <c r="N81" s="27" t="s">
        <v>351</v>
      </c>
      <c r="O81" s="27" t="s">
        <v>392</v>
      </c>
      <c r="P81" s="41" t="s">
        <v>164</v>
      </c>
      <c r="Q81" s="40"/>
      <c r="R81" s="61"/>
    </row>
    <row r="82" spans="1:18" ht="42.75" customHeight="1" x14ac:dyDescent="0.2">
      <c r="A82" s="35">
        <v>73</v>
      </c>
      <c r="B82" s="35" t="s">
        <v>18</v>
      </c>
      <c r="C82" s="13" t="s">
        <v>564</v>
      </c>
      <c r="D82" s="13" t="s">
        <v>846</v>
      </c>
      <c r="E82" s="13" t="s">
        <v>1009</v>
      </c>
      <c r="F82" s="13" t="s">
        <v>89</v>
      </c>
      <c r="G82" s="44">
        <v>23.7</v>
      </c>
      <c r="H82" s="37"/>
      <c r="I82" s="43">
        <v>200000</v>
      </c>
      <c r="J82" s="98" t="s">
        <v>400</v>
      </c>
      <c r="K82" s="36" t="s">
        <v>20</v>
      </c>
      <c r="L82" s="13" t="s">
        <v>267</v>
      </c>
      <c r="M82" s="13" t="s">
        <v>296</v>
      </c>
      <c r="N82" s="13" t="s">
        <v>351</v>
      </c>
      <c r="O82" s="13" t="s">
        <v>392</v>
      </c>
      <c r="P82" s="13" t="s">
        <v>164</v>
      </c>
      <c r="Q82" s="13"/>
      <c r="R82" s="61"/>
    </row>
    <row r="83" spans="1:18" ht="54" customHeight="1" x14ac:dyDescent="0.2">
      <c r="A83" s="26">
        <v>74</v>
      </c>
      <c r="B83" s="27" t="s">
        <v>18</v>
      </c>
      <c r="C83" s="27" t="s">
        <v>20</v>
      </c>
      <c r="D83" s="27" t="s">
        <v>847</v>
      </c>
      <c r="E83" s="27" t="s">
        <v>98</v>
      </c>
      <c r="F83" s="27" t="s">
        <v>89</v>
      </c>
      <c r="G83" s="42" t="s">
        <v>20</v>
      </c>
      <c r="H83" s="29"/>
      <c r="I83" s="39">
        <v>2500000</v>
      </c>
      <c r="J83" s="41" t="s">
        <v>400</v>
      </c>
      <c r="K83" s="28" t="s">
        <v>20</v>
      </c>
      <c r="L83" s="27" t="s">
        <v>267</v>
      </c>
      <c r="M83" s="27" t="s">
        <v>296</v>
      </c>
      <c r="N83" s="27" t="s">
        <v>351</v>
      </c>
      <c r="O83" s="27" t="s">
        <v>392</v>
      </c>
      <c r="P83" s="41" t="s">
        <v>164</v>
      </c>
      <c r="Q83" s="27"/>
      <c r="R83" s="61"/>
    </row>
    <row r="84" spans="1:18" ht="67.5" customHeight="1" x14ac:dyDescent="0.2">
      <c r="A84" s="35">
        <v>75</v>
      </c>
      <c r="B84" s="35" t="s">
        <v>18</v>
      </c>
      <c r="C84" s="13" t="s">
        <v>20</v>
      </c>
      <c r="D84" s="13" t="s">
        <v>403</v>
      </c>
      <c r="E84" s="13" t="s">
        <v>96</v>
      </c>
      <c r="F84" s="13" t="s">
        <v>89</v>
      </c>
      <c r="G84" s="44">
        <v>3.5</v>
      </c>
      <c r="H84" s="37"/>
      <c r="I84" s="43">
        <v>500000</v>
      </c>
      <c r="J84" s="98" t="s">
        <v>400</v>
      </c>
      <c r="K84" s="36" t="s">
        <v>20</v>
      </c>
      <c r="L84" s="13" t="s">
        <v>267</v>
      </c>
      <c r="M84" s="13" t="s">
        <v>296</v>
      </c>
      <c r="N84" s="13" t="s">
        <v>351</v>
      </c>
      <c r="O84" s="13" t="s">
        <v>392</v>
      </c>
      <c r="P84" s="13" t="s">
        <v>164</v>
      </c>
      <c r="Q84" s="13"/>
      <c r="R84" s="61"/>
    </row>
    <row r="85" spans="1:18" ht="64.5" customHeight="1" x14ac:dyDescent="0.2">
      <c r="A85" s="26">
        <v>76</v>
      </c>
      <c r="B85" s="27" t="s">
        <v>18</v>
      </c>
      <c r="C85" s="27" t="s">
        <v>20</v>
      </c>
      <c r="D85" s="27" t="s">
        <v>848</v>
      </c>
      <c r="E85" s="27" t="s">
        <v>96</v>
      </c>
      <c r="F85" s="27" t="s">
        <v>89</v>
      </c>
      <c r="G85" s="42">
        <v>15</v>
      </c>
      <c r="H85" s="29"/>
      <c r="I85" s="39">
        <v>500000</v>
      </c>
      <c r="J85" s="41" t="s">
        <v>400</v>
      </c>
      <c r="K85" s="28" t="s">
        <v>20</v>
      </c>
      <c r="L85" s="27" t="s">
        <v>267</v>
      </c>
      <c r="M85" s="27" t="s">
        <v>296</v>
      </c>
      <c r="N85" s="27" t="s">
        <v>351</v>
      </c>
      <c r="O85" s="27" t="s">
        <v>392</v>
      </c>
      <c r="P85" s="41" t="s">
        <v>164</v>
      </c>
      <c r="Q85" s="27"/>
      <c r="R85" s="61"/>
    </row>
    <row r="86" spans="1:18" ht="67.5" customHeight="1" x14ac:dyDescent="0.2">
      <c r="A86" s="35">
        <v>77</v>
      </c>
      <c r="B86" s="35" t="s">
        <v>18</v>
      </c>
      <c r="C86" s="13" t="s">
        <v>20</v>
      </c>
      <c r="D86" s="13" t="s">
        <v>849</v>
      </c>
      <c r="E86" s="13" t="s">
        <v>97</v>
      </c>
      <c r="F86" s="13" t="s">
        <v>89</v>
      </c>
      <c r="G86" s="44">
        <v>2.2000000000000002</v>
      </c>
      <c r="H86" s="37"/>
      <c r="I86" s="43">
        <v>2000000</v>
      </c>
      <c r="J86" s="98" t="s">
        <v>400</v>
      </c>
      <c r="K86" s="36" t="s">
        <v>20</v>
      </c>
      <c r="L86" s="13" t="s">
        <v>267</v>
      </c>
      <c r="M86" s="13" t="s">
        <v>296</v>
      </c>
      <c r="N86" s="13" t="s">
        <v>351</v>
      </c>
      <c r="O86" s="13" t="s">
        <v>392</v>
      </c>
      <c r="P86" s="13" t="s">
        <v>164</v>
      </c>
      <c r="Q86" s="13"/>
      <c r="R86" s="61"/>
    </row>
    <row r="87" spans="1:18" ht="67.5" customHeight="1" x14ac:dyDescent="0.2">
      <c r="A87" s="26">
        <v>78</v>
      </c>
      <c r="B87" s="27" t="s">
        <v>18</v>
      </c>
      <c r="C87" s="27" t="s">
        <v>20</v>
      </c>
      <c r="D87" s="27" t="s">
        <v>850</v>
      </c>
      <c r="E87" s="27" t="s">
        <v>1011</v>
      </c>
      <c r="F87" s="27" t="s">
        <v>89</v>
      </c>
      <c r="G87" s="42">
        <v>3.95</v>
      </c>
      <c r="H87" s="29"/>
      <c r="I87" s="39">
        <v>500000</v>
      </c>
      <c r="J87" s="41" t="s">
        <v>400</v>
      </c>
      <c r="K87" s="28" t="s">
        <v>20</v>
      </c>
      <c r="L87" s="27" t="s">
        <v>267</v>
      </c>
      <c r="M87" s="27" t="s">
        <v>296</v>
      </c>
      <c r="N87" s="27" t="s">
        <v>351</v>
      </c>
      <c r="O87" s="27" t="s">
        <v>392</v>
      </c>
      <c r="P87" s="41" t="s">
        <v>164</v>
      </c>
      <c r="Q87" s="27"/>
      <c r="R87" s="61"/>
    </row>
    <row r="88" spans="1:18" ht="67.5" customHeight="1" x14ac:dyDescent="0.2">
      <c r="A88" s="35">
        <v>79</v>
      </c>
      <c r="B88" s="13" t="s">
        <v>18</v>
      </c>
      <c r="C88" s="13" t="s">
        <v>565</v>
      </c>
      <c r="D88" s="13" t="s">
        <v>851</v>
      </c>
      <c r="E88" s="13" t="s">
        <v>98</v>
      </c>
      <c r="F88" s="13" t="s">
        <v>89</v>
      </c>
      <c r="G88" s="44">
        <v>0.33</v>
      </c>
      <c r="H88" s="37"/>
      <c r="I88" s="43">
        <v>2800000</v>
      </c>
      <c r="J88" s="98" t="s">
        <v>400</v>
      </c>
      <c r="K88" s="13"/>
      <c r="L88" s="13" t="s">
        <v>267</v>
      </c>
      <c r="M88" s="13" t="s">
        <v>296</v>
      </c>
      <c r="N88" s="13" t="s">
        <v>351</v>
      </c>
      <c r="O88" s="13" t="s">
        <v>392</v>
      </c>
      <c r="P88" s="98" t="s">
        <v>164</v>
      </c>
      <c r="Q88" s="13"/>
      <c r="R88" s="61"/>
    </row>
    <row r="89" spans="1:18" ht="67.5" customHeight="1" x14ac:dyDescent="0.2">
      <c r="A89" s="26">
        <v>80</v>
      </c>
      <c r="B89" s="27" t="s">
        <v>18</v>
      </c>
      <c r="C89" s="27" t="s">
        <v>566</v>
      </c>
      <c r="D89" s="27" t="s">
        <v>852</v>
      </c>
      <c r="E89" s="27" t="s">
        <v>1012</v>
      </c>
      <c r="F89" s="27" t="s">
        <v>89</v>
      </c>
      <c r="G89" s="42">
        <v>10</v>
      </c>
      <c r="H89" s="29"/>
      <c r="I89" s="39">
        <v>1000000</v>
      </c>
      <c r="J89" s="41" t="s">
        <v>400</v>
      </c>
      <c r="K89" s="27"/>
      <c r="L89" s="27" t="s">
        <v>267</v>
      </c>
      <c r="M89" s="27" t="s">
        <v>296</v>
      </c>
      <c r="N89" s="27" t="s">
        <v>351</v>
      </c>
      <c r="O89" s="27" t="s">
        <v>392</v>
      </c>
      <c r="P89" s="41" t="s">
        <v>164</v>
      </c>
      <c r="Q89" s="27"/>
      <c r="R89" s="61"/>
    </row>
    <row r="90" spans="1:18" ht="72.75" customHeight="1" x14ac:dyDescent="0.2">
      <c r="A90" s="35">
        <v>81</v>
      </c>
      <c r="B90" s="13" t="s">
        <v>18</v>
      </c>
      <c r="C90" s="13" t="s">
        <v>20</v>
      </c>
      <c r="D90" s="13" t="s">
        <v>563</v>
      </c>
      <c r="E90" s="13" t="s">
        <v>98</v>
      </c>
      <c r="F90" s="13" t="s">
        <v>89</v>
      </c>
      <c r="G90" s="44" t="s">
        <v>20</v>
      </c>
      <c r="H90" s="37"/>
      <c r="I90" s="43">
        <v>100000</v>
      </c>
      <c r="J90" s="98" t="s">
        <v>400</v>
      </c>
      <c r="K90" s="36" t="s">
        <v>20</v>
      </c>
      <c r="L90" s="13" t="s">
        <v>267</v>
      </c>
      <c r="M90" s="13" t="s">
        <v>296</v>
      </c>
      <c r="N90" s="13" t="s">
        <v>351</v>
      </c>
      <c r="O90" s="13" t="s">
        <v>392</v>
      </c>
      <c r="P90" s="98" t="s">
        <v>164</v>
      </c>
      <c r="Q90" s="13"/>
      <c r="R90" s="61"/>
    </row>
    <row r="91" spans="1:18" ht="63.75" customHeight="1" x14ac:dyDescent="0.2">
      <c r="A91" s="26">
        <v>82</v>
      </c>
      <c r="B91" s="27" t="s">
        <v>18</v>
      </c>
      <c r="C91" s="27" t="s">
        <v>20</v>
      </c>
      <c r="D91" s="27" t="s">
        <v>1003</v>
      </c>
      <c r="E91" s="27" t="s">
        <v>1004</v>
      </c>
      <c r="F91" s="27" t="s">
        <v>89</v>
      </c>
      <c r="G91" s="42">
        <v>5.32</v>
      </c>
      <c r="H91" s="29"/>
      <c r="I91" s="39">
        <v>500000</v>
      </c>
      <c r="J91" s="41" t="s">
        <v>400</v>
      </c>
      <c r="K91" s="28" t="s">
        <v>20</v>
      </c>
      <c r="L91" s="27" t="s">
        <v>267</v>
      </c>
      <c r="M91" s="27" t="s">
        <v>296</v>
      </c>
      <c r="N91" s="27" t="s">
        <v>351</v>
      </c>
      <c r="O91" s="27" t="s">
        <v>392</v>
      </c>
      <c r="P91" s="41" t="s">
        <v>164</v>
      </c>
      <c r="Q91" s="27"/>
      <c r="R91" s="61"/>
    </row>
    <row r="92" spans="1:18" ht="60.75" customHeight="1" x14ac:dyDescent="0.2">
      <c r="A92" s="35">
        <v>83</v>
      </c>
      <c r="B92" s="35" t="s">
        <v>18</v>
      </c>
      <c r="C92" s="13" t="s">
        <v>20</v>
      </c>
      <c r="D92" s="13" t="s">
        <v>853</v>
      </c>
      <c r="E92" s="13" t="s">
        <v>96</v>
      </c>
      <c r="F92" s="13" t="s">
        <v>89</v>
      </c>
      <c r="G92" s="44">
        <v>33</v>
      </c>
      <c r="H92" s="37"/>
      <c r="I92" s="43">
        <v>50000</v>
      </c>
      <c r="J92" s="98" t="s">
        <v>400</v>
      </c>
      <c r="K92" s="13" t="s">
        <v>20</v>
      </c>
      <c r="L92" s="13" t="s">
        <v>531</v>
      </c>
      <c r="M92" s="13" t="s">
        <v>532</v>
      </c>
      <c r="N92" s="13" t="s">
        <v>533</v>
      </c>
      <c r="O92" s="13" t="s">
        <v>393</v>
      </c>
      <c r="P92" s="98" t="s">
        <v>164</v>
      </c>
      <c r="Q92" s="104"/>
      <c r="R92" s="70"/>
    </row>
    <row r="93" spans="1:18" ht="42.75" customHeight="1" x14ac:dyDescent="0.2">
      <c r="A93" s="26">
        <v>84</v>
      </c>
      <c r="B93" s="26" t="s">
        <v>18</v>
      </c>
      <c r="C93" s="27" t="s">
        <v>37</v>
      </c>
      <c r="D93" s="27" t="s">
        <v>854</v>
      </c>
      <c r="E93" s="27" t="s">
        <v>1006</v>
      </c>
      <c r="F93" s="27" t="s">
        <v>89</v>
      </c>
      <c r="G93" s="42">
        <v>28.77</v>
      </c>
      <c r="H93" s="29"/>
      <c r="I93" s="39">
        <v>50000000</v>
      </c>
      <c r="J93" s="41" t="s">
        <v>399</v>
      </c>
      <c r="K93" s="28" t="s">
        <v>855</v>
      </c>
      <c r="L93" s="27" t="s">
        <v>267</v>
      </c>
      <c r="M93" s="27" t="s">
        <v>296</v>
      </c>
      <c r="N93" s="27" t="s">
        <v>351</v>
      </c>
      <c r="O93" s="27" t="s">
        <v>392</v>
      </c>
      <c r="P93" s="27" t="s">
        <v>111</v>
      </c>
      <c r="Q93" s="27"/>
      <c r="R93" s="7"/>
    </row>
    <row r="94" spans="1:18" ht="60" customHeight="1" x14ac:dyDescent="0.2">
      <c r="A94" s="35">
        <v>85</v>
      </c>
      <c r="B94" s="13" t="s">
        <v>18</v>
      </c>
      <c r="C94" s="13" t="s">
        <v>38</v>
      </c>
      <c r="D94" s="13" t="s">
        <v>856</v>
      </c>
      <c r="E94" s="13" t="s">
        <v>1006</v>
      </c>
      <c r="F94" s="13" t="s">
        <v>89</v>
      </c>
      <c r="G94" s="44">
        <v>16.579999999999998</v>
      </c>
      <c r="H94" s="37"/>
      <c r="I94" s="43">
        <v>15000000</v>
      </c>
      <c r="J94" s="98" t="s">
        <v>399</v>
      </c>
      <c r="K94" s="36">
        <v>46342</v>
      </c>
      <c r="L94" s="13" t="s">
        <v>267</v>
      </c>
      <c r="M94" s="13" t="s">
        <v>296</v>
      </c>
      <c r="N94" s="13" t="s">
        <v>351</v>
      </c>
      <c r="O94" s="13" t="s">
        <v>392</v>
      </c>
      <c r="P94" s="98" t="s">
        <v>111</v>
      </c>
      <c r="Q94" s="13"/>
      <c r="R94" s="7"/>
    </row>
    <row r="95" spans="1:18" ht="49.5" customHeight="1" x14ac:dyDescent="0.2">
      <c r="A95" s="26">
        <v>86</v>
      </c>
      <c r="B95" s="26" t="s">
        <v>18</v>
      </c>
      <c r="C95" s="27" t="s">
        <v>39</v>
      </c>
      <c r="D95" s="27" t="s">
        <v>857</v>
      </c>
      <c r="E95" s="27" t="s">
        <v>1006</v>
      </c>
      <c r="F95" s="27" t="s">
        <v>89</v>
      </c>
      <c r="G95" s="42">
        <v>9.5</v>
      </c>
      <c r="H95" s="29"/>
      <c r="I95" s="39">
        <v>3500000</v>
      </c>
      <c r="J95" s="41" t="s">
        <v>399</v>
      </c>
      <c r="K95" s="28" t="s">
        <v>858</v>
      </c>
      <c r="L95" s="27" t="s">
        <v>267</v>
      </c>
      <c r="M95" s="27" t="s">
        <v>296</v>
      </c>
      <c r="N95" s="27" t="s">
        <v>351</v>
      </c>
      <c r="O95" s="27" t="s">
        <v>392</v>
      </c>
      <c r="P95" s="27" t="s">
        <v>643</v>
      </c>
      <c r="Q95" s="27"/>
      <c r="R95" s="7"/>
    </row>
    <row r="96" spans="1:18" ht="201" customHeight="1" x14ac:dyDescent="0.2">
      <c r="A96" s="35">
        <v>87</v>
      </c>
      <c r="B96" s="13" t="s">
        <v>18</v>
      </c>
      <c r="C96" s="13" t="s">
        <v>56</v>
      </c>
      <c r="D96" s="13" t="s">
        <v>859</v>
      </c>
      <c r="E96" s="13" t="s">
        <v>739</v>
      </c>
      <c r="F96" s="13" t="s">
        <v>89</v>
      </c>
      <c r="G96" s="44">
        <v>114.8</v>
      </c>
      <c r="H96" s="37"/>
      <c r="I96" s="43">
        <v>3068312.9160000002</v>
      </c>
      <c r="J96" s="98" t="s">
        <v>401</v>
      </c>
      <c r="K96" s="36" t="s">
        <v>860</v>
      </c>
      <c r="L96" s="13" t="s">
        <v>267</v>
      </c>
      <c r="M96" s="13" t="s">
        <v>296</v>
      </c>
      <c r="N96" s="13" t="s">
        <v>351</v>
      </c>
      <c r="O96" s="13" t="s">
        <v>392</v>
      </c>
      <c r="P96" s="98" t="s">
        <v>249</v>
      </c>
      <c r="Q96" s="13" t="s">
        <v>444</v>
      </c>
      <c r="R96" s="7"/>
    </row>
    <row r="97" spans="1:18" ht="39" customHeight="1" x14ac:dyDescent="0.2">
      <c r="A97" s="26">
        <v>88</v>
      </c>
      <c r="B97" s="26" t="s">
        <v>18</v>
      </c>
      <c r="C97" s="27" t="s">
        <v>40</v>
      </c>
      <c r="D97" s="27" t="s">
        <v>861</v>
      </c>
      <c r="E97" s="27" t="s">
        <v>720</v>
      </c>
      <c r="F97" s="27" t="s">
        <v>89</v>
      </c>
      <c r="G97" s="42">
        <v>13.4</v>
      </c>
      <c r="H97" s="29"/>
      <c r="I97" s="39">
        <v>30000000</v>
      </c>
      <c r="J97" s="41" t="s">
        <v>399</v>
      </c>
      <c r="K97" s="28" t="s">
        <v>862</v>
      </c>
      <c r="L97" s="27" t="s">
        <v>267</v>
      </c>
      <c r="M97" s="27" t="s">
        <v>296</v>
      </c>
      <c r="N97" s="27" t="s">
        <v>351</v>
      </c>
      <c r="O97" s="27" t="s">
        <v>392</v>
      </c>
      <c r="P97" s="27" t="s">
        <v>111</v>
      </c>
      <c r="Q97" s="27"/>
      <c r="R97" s="7"/>
    </row>
    <row r="98" spans="1:18" ht="44.25" customHeight="1" x14ac:dyDescent="0.2">
      <c r="A98" s="35">
        <v>89</v>
      </c>
      <c r="B98" s="35" t="s">
        <v>18</v>
      </c>
      <c r="C98" s="13" t="s">
        <v>611</v>
      </c>
      <c r="D98" s="13" t="s">
        <v>863</v>
      </c>
      <c r="E98" s="13" t="s">
        <v>720</v>
      </c>
      <c r="F98" s="13" t="s">
        <v>89</v>
      </c>
      <c r="G98" s="44">
        <v>29.5</v>
      </c>
      <c r="H98" s="37">
        <v>7500000</v>
      </c>
      <c r="I98" s="43"/>
      <c r="J98" s="98" t="s">
        <v>399</v>
      </c>
      <c r="K98" s="13" t="s">
        <v>864</v>
      </c>
      <c r="L98" s="13" t="s">
        <v>531</v>
      </c>
      <c r="M98" s="13" t="s">
        <v>532</v>
      </c>
      <c r="N98" s="13" t="s">
        <v>533</v>
      </c>
      <c r="O98" s="13" t="s">
        <v>392</v>
      </c>
      <c r="P98" s="13" t="s">
        <v>111</v>
      </c>
      <c r="Q98" s="13"/>
      <c r="R98" s="7"/>
    </row>
    <row r="99" spans="1:18" ht="148.5" customHeight="1" x14ac:dyDescent="0.2">
      <c r="A99" s="26">
        <v>90</v>
      </c>
      <c r="B99" s="27" t="s">
        <v>18</v>
      </c>
      <c r="C99" s="27" t="s">
        <v>57</v>
      </c>
      <c r="D99" s="27" t="s">
        <v>865</v>
      </c>
      <c r="E99" s="27" t="s">
        <v>739</v>
      </c>
      <c r="F99" s="27" t="s">
        <v>89</v>
      </c>
      <c r="G99" s="42">
        <v>104.754</v>
      </c>
      <c r="H99" s="29"/>
      <c r="I99" s="39">
        <v>4979342.0599999996</v>
      </c>
      <c r="J99" s="41" t="s">
        <v>401</v>
      </c>
      <c r="K99" s="28" t="s">
        <v>866</v>
      </c>
      <c r="L99" s="27" t="s">
        <v>267</v>
      </c>
      <c r="M99" s="27" t="s">
        <v>296</v>
      </c>
      <c r="N99" s="27" t="s">
        <v>351</v>
      </c>
      <c r="O99" s="27" t="s">
        <v>392</v>
      </c>
      <c r="P99" s="41" t="s">
        <v>249</v>
      </c>
      <c r="Q99" s="27" t="s">
        <v>444</v>
      </c>
      <c r="R99" s="7"/>
    </row>
    <row r="100" spans="1:18" ht="58.5" customHeight="1" x14ac:dyDescent="0.2">
      <c r="A100" s="35">
        <v>91</v>
      </c>
      <c r="B100" s="35" t="s">
        <v>18</v>
      </c>
      <c r="C100" s="13" t="s">
        <v>75</v>
      </c>
      <c r="D100" s="13" t="s">
        <v>867</v>
      </c>
      <c r="E100" s="13" t="s">
        <v>96</v>
      </c>
      <c r="F100" s="13" t="s">
        <v>89</v>
      </c>
      <c r="G100" s="44">
        <v>16</v>
      </c>
      <c r="H100" s="37"/>
      <c r="I100" s="43">
        <v>2000000</v>
      </c>
      <c r="J100" s="98" t="s">
        <v>399</v>
      </c>
      <c r="K100" s="36" t="s">
        <v>868</v>
      </c>
      <c r="L100" s="13" t="s">
        <v>267</v>
      </c>
      <c r="M100" s="13" t="s">
        <v>296</v>
      </c>
      <c r="N100" s="13" t="s">
        <v>351</v>
      </c>
      <c r="O100" s="13" t="s">
        <v>392</v>
      </c>
      <c r="P100" s="13" t="s">
        <v>251</v>
      </c>
      <c r="Q100" s="13"/>
      <c r="R100" s="8"/>
    </row>
    <row r="101" spans="1:18" ht="45.75" customHeight="1" x14ac:dyDescent="0.2">
      <c r="A101" s="26">
        <v>92</v>
      </c>
      <c r="B101" s="26" t="s">
        <v>18</v>
      </c>
      <c r="C101" s="27" t="s">
        <v>41</v>
      </c>
      <c r="D101" s="27" t="s">
        <v>869</v>
      </c>
      <c r="E101" s="27" t="s">
        <v>96</v>
      </c>
      <c r="F101" s="27" t="s">
        <v>89</v>
      </c>
      <c r="G101" s="42">
        <v>41.1</v>
      </c>
      <c r="H101" s="29">
        <v>0</v>
      </c>
      <c r="I101" s="39">
        <v>50000000</v>
      </c>
      <c r="J101" s="41" t="s">
        <v>399</v>
      </c>
      <c r="K101" s="28" t="s">
        <v>870</v>
      </c>
      <c r="L101" s="27" t="s">
        <v>267</v>
      </c>
      <c r="M101" s="27" t="s">
        <v>296</v>
      </c>
      <c r="N101" s="27" t="s">
        <v>351</v>
      </c>
      <c r="O101" s="27" t="s">
        <v>392</v>
      </c>
      <c r="P101" s="27" t="s">
        <v>250</v>
      </c>
      <c r="Q101" s="27"/>
      <c r="R101" s="7"/>
    </row>
    <row r="102" spans="1:18" ht="51.75" customHeight="1" x14ac:dyDescent="0.2">
      <c r="A102" s="35">
        <v>93</v>
      </c>
      <c r="B102" s="13" t="s">
        <v>18</v>
      </c>
      <c r="C102" s="13" t="s">
        <v>66</v>
      </c>
      <c r="D102" s="13" t="s">
        <v>871</v>
      </c>
      <c r="E102" s="13" t="s">
        <v>97</v>
      </c>
      <c r="F102" s="13" t="s">
        <v>89</v>
      </c>
      <c r="G102" s="44">
        <v>0.12</v>
      </c>
      <c r="H102" s="37"/>
      <c r="I102" s="43">
        <v>2500000</v>
      </c>
      <c r="J102" s="98" t="s">
        <v>399</v>
      </c>
      <c r="K102" s="36" t="s">
        <v>872</v>
      </c>
      <c r="L102" s="13" t="s">
        <v>267</v>
      </c>
      <c r="M102" s="13" t="s">
        <v>296</v>
      </c>
      <c r="N102" s="13" t="s">
        <v>351</v>
      </c>
      <c r="O102" s="13" t="s">
        <v>392</v>
      </c>
      <c r="P102" s="98" t="s">
        <v>249</v>
      </c>
      <c r="Q102" s="13"/>
      <c r="R102" s="8"/>
    </row>
    <row r="103" spans="1:18" ht="45" customHeight="1" x14ac:dyDescent="0.2">
      <c r="A103" s="26">
        <v>94</v>
      </c>
      <c r="B103" s="26" t="s">
        <v>18</v>
      </c>
      <c r="C103" s="27" t="s">
        <v>49</v>
      </c>
      <c r="D103" s="27" t="s">
        <v>873</v>
      </c>
      <c r="E103" s="27" t="s">
        <v>874</v>
      </c>
      <c r="F103" s="27"/>
      <c r="G103" s="42">
        <v>34.22</v>
      </c>
      <c r="H103" s="29"/>
      <c r="I103" s="76">
        <v>15000000</v>
      </c>
      <c r="J103" s="41" t="s">
        <v>399</v>
      </c>
      <c r="K103" s="28" t="s">
        <v>875</v>
      </c>
      <c r="L103" s="27" t="s">
        <v>267</v>
      </c>
      <c r="M103" s="27" t="s">
        <v>296</v>
      </c>
      <c r="N103" s="27" t="s">
        <v>351</v>
      </c>
      <c r="O103" s="27" t="s">
        <v>393</v>
      </c>
      <c r="P103" s="27" t="s">
        <v>249</v>
      </c>
      <c r="Q103" s="40" t="s">
        <v>451</v>
      </c>
      <c r="R103" s="8"/>
    </row>
    <row r="104" spans="1:18" ht="57.75" customHeight="1" x14ac:dyDescent="0.2">
      <c r="A104" s="35">
        <v>95</v>
      </c>
      <c r="B104" s="13" t="s">
        <v>18</v>
      </c>
      <c r="C104" s="13" t="s">
        <v>100</v>
      </c>
      <c r="D104" s="13" t="s">
        <v>876</v>
      </c>
      <c r="E104" s="13" t="s">
        <v>105</v>
      </c>
      <c r="F104" s="13" t="s">
        <v>94</v>
      </c>
      <c r="G104" s="44">
        <v>36</v>
      </c>
      <c r="H104" s="37"/>
      <c r="I104" s="77">
        <v>14229604.33</v>
      </c>
      <c r="J104" s="98" t="s">
        <v>399</v>
      </c>
      <c r="K104" s="36" t="s">
        <v>877</v>
      </c>
      <c r="L104" s="13" t="s">
        <v>267</v>
      </c>
      <c r="M104" s="13" t="s">
        <v>296</v>
      </c>
      <c r="N104" s="13" t="s">
        <v>337</v>
      </c>
      <c r="O104" s="13" t="s">
        <v>392</v>
      </c>
      <c r="P104" s="98" t="s">
        <v>111</v>
      </c>
      <c r="Q104" s="13"/>
      <c r="R104" s="7"/>
    </row>
    <row r="105" spans="1:18" ht="51" customHeight="1" x14ac:dyDescent="0.2">
      <c r="A105" s="26">
        <v>96</v>
      </c>
      <c r="B105" s="26" t="s">
        <v>18</v>
      </c>
      <c r="C105" s="100" t="s">
        <v>508</v>
      </c>
      <c r="D105" s="27" t="s">
        <v>878</v>
      </c>
      <c r="E105" s="27" t="s">
        <v>874</v>
      </c>
      <c r="F105" s="27" t="s">
        <v>89</v>
      </c>
      <c r="G105" s="42">
        <v>12.18</v>
      </c>
      <c r="H105" s="29"/>
      <c r="I105" s="39">
        <v>28798413.25</v>
      </c>
      <c r="J105" s="41" t="s">
        <v>399</v>
      </c>
      <c r="K105" s="28" t="s">
        <v>879</v>
      </c>
      <c r="L105" s="27" t="s">
        <v>267</v>
      </c>
      <c r="M105" s="27" t="s">
        <v>296</v>
      </c>
      <c r="N105" s="27" t="s">
        <v>351</v>
      </c>
      <c r="O105" s="27" t="s">
        <v>392</v>
      </c>
      <c r="P105" s="27" t="s">
        <v>249</v>
      </c>
      <c r="Q105" s="27"/>
      <c r="R105" s="8"/>
    </row>
    <row r="106" spans="1:18" ht="63" customHeight="1" x14ac:dyDescent="0.2">
      <c r="A106" s="35">
        <v>97</v>
      </c>
      <c r="B106" s="13" t="s">
        <v>18</v>
      </c>
      <c r="C106" s="13" t="s">
        <v>473</v>
      </c>
      <c r="D106" s="13" t="s">
        <v>880</v>
      </c>
      <c r="E106" s="13" t="s">
        <v>1013</v>
      </c>
      <c r="F106" s="13" t="s">
        <v>89</v>
      </c>
      <c r="G106" s="44">
        <v>35.1</v>
      </c>
      <c r="H106" s="37"/>
      <c r="I106" s="43">
        <v>60000000</v>
      </c>
      <c r="J106" s="98" t="s">
        <v>399</v>
      </c>
      <c r="K106" s="36" t="s">
        <v>881</v>
      </c>
      <c r="L106" s="13" t="s">
        <v>267</v>
      </c>
      <c r="M106" s="13" t="s">
        <v>296</v>
      </c>
      <c r="N106" s="13" t="s">
        <v>351</v>
      </c>
      <c r="O106" s="13" t="s">
        <v>392</v>
      </c>
      <c r="P106" s="98" t="s">
        <v>111</v>
      </c>
      <c r="Q106" s="13"/>
      <c r="R106" s="7"/>
    </row>
    <row r="107" spans="1:18" ht="59.25" customHeight="1" x14ac:dyDescent="0.2">
      <c r="A107" s="26">
        <v>98</v>
      </c>
      <c r="B107" s="26" t="s">
        <v>18</v>
      </c>
      <c r="C107" s="27" t="s">
        <v>474</v>
      </c>
      <c r="D107" s="27" t="s">
        <v>882</v>
      </c>
      <c r="E107" s="27" t="s">
        <v>96</v>
      </c>
      <c r="F107" s="27" t="s">
        <v>89</v>
      </c>
      <c r="G107" s="42">
        <v>10.9</v>
      </c>
      <c r="H107" s="29"/>
      <c r="I107" s="39">
        <v>23184616.859999999</v>
      </c>
      <c r="J107" s="41" t="s">
        <v>399</v>
      </c>
      <c r="K107" s="28" t="s">
        <v>883</v>
      </c>
      <c r="L107" s="27" t="s">
        <v>267</v>
      </c>
      <c r="M107" s="27" t="s">
        <v>296</v>
      </c>
      <c r="N107" s="27" t="s">
        <v>351</v>
      </c>
      <c r="O107" s="27" t="s">
        <v>392</v>
      </c>
      <c r="P107" s="27" t="s">
        <v>643</v>
      </c>
      <c r="Q107" s="27"/>
      <c r="R107" s="7"/>
    </row>
    <row r="108" spans="1:18" ht="50.1" customHeight="1" x14ac:dyDescent="0.2">
      <c r="A108" s="35">
        <v>99</v>
      </c>
      <c r="B108" s="13" t="s">
        <v>18</v>
      </c>
      <c r="C108" s="13" t="s">
        <v>50</v>
      </c>
      <c r="D108" s="13" t="s">
        <v>884</v>
      </c>
      <c r="E108" s="13" t="s">
        <v>1014</v>
      </c>
      <c r="F108" s="13" t="s">
        <v>89</v>
      </c>
      <c r="G108" s="44">
        <v>31.87</v>
      </c>
      <c r="H108" s="37"/>
      <c r="I108" s="77">
        <v>105000000</v>
      </c>
      <c r="J108" s="98" t="s">
        <v>399</v>
      </c>
      <c r="K108" s="36" t="s">
        <v>885</v>
      </c>
      <c r="L108" s="13" t="s">
        <v>267</v>
      </c>
      <c r="M108" s="13" t="s">
        <v>296</v>
      </c>
      <c r="N108" s="13" t="s">
        <v>351</v>
      </c>
      <c r="O108" s="13" t="s">
        <v>393</v>
      </c>
      <c r="P108" s="98" t="s">
        <v>643</v>
      </c>
      <c r="Q108" s="104" t="s">
        <v>451</v>
      </c>
      <c r="R108" s="7"/>
    </row>
    <row r="109" spans="1:18" ht="48.75" customHeight="1" x14ac:dyDescent="0.2">
      <c r="A109" s="26">
        <v>100</v>
      </c>
      <c r="B109" s="26" t="s">
        <v>18</v>
      </c>
      <c r="C109" s="27" t="s">
        <v>521</v>
      </c>
      <c r="D109" s="27" t="s">
        <v>886</v>
      </c>
      <c r="E109" s="27" t="s">
        <v>1009</v>
      </c>
      <c r="F109" s="27" t="s">
        <v>89</v>
      </c>
      <c r="G109" s="42">
        <v>15.68</v>
      </c>
      <c r="H109" s="29"/>
      <c r="I109" s="76">
        <v>500000</v>
      </c>
      <c r="J109" s="41" t="s">
        <v>400</v>
      </c>
      <c r="K109" s="28">
        <v>46486</v>
      </c>
      <c r="L109" s="27" t="s">
        <v>267</v>
      </c>
      <c r="M109" s="27" t="s">
        <v>296</v>
      </c>
      <c r="N109" s="27" t="s">
        <v>351</v>
      </c>
      <c r="O109" s="27" t="s">
        <v>392</v>
      </c>
      <c r="P109" s="41" t="s">
        <v>670</v>
      </c>
      <c r="Q109" s="27"/>
      <c r="R109" s="8"/>
    </row>
    <row r="110" spans="1:18" s="102" customFormat="1" ht="49.5" customHeight="1" x14ac:dyDescent="0.2">
      <c r="A110" s="35">
        <v>101</v>
      </c>
      <c r="B110" s="13" t="s">
        <v>18</v>
      </c>
      <c r="C110" s="13" t="s">
        <v>476</v>
      </c>
      <c r="D110" s="13" t="s">
        <v>887</v>
      </c>
      <c r="E110" s="13" t="s">
        <v>720</v>
      </c>
      <c r="F110" s="13" t="s">
        <v>89</v>
      </c>
      <c r="G110" s="44">
        <v>7.24</v>
      </c>
      <c r="H110" s="37"/>
      <c r="I110" s="77">
        <v>20000000</v>
      </c>
      <c r="J110" s="98" t="s">
        <v>399</v>
      </c>
      <c r="K110" s="36" t="s">
        <v>888</v>
      </c>
      <c r="L110" s="13" t="s">
        <v>267</v>
      </c>
      <c r="M110" s="13" t="s">
        <v>296</v>
      </c>
      <c r="N110" s="13" t="s">
        <v>351</v>
      </c>
      <c r="O110" s="13" t="s">
        <v>392</v>
      </c>
      <c r="P110" s="98" t="s">
        <v>670</v>
      </c>
      <c r="Q110" s="13"/>
      <c r="R110" s="10"/>
    </row>
    <row r="111" spans="1:18" ht="53.25" customHeight="1" x14ac:dyDescent="0.2">
      <c r="A111" s="26">
        <v>102</v>
      </c>
      <c r="B111" s="26" t="s">
        <v>18</v>
      </c>
      <c r="C111" s="27" t="s">
        <v>20</v>
      </c>
      <c r="D111" s="27" t="s">
        <v>889</v>
      </c>
      <c r="E111" s="27" t="s">
        <v>1009</v>
      </c>
      <c r="F111" s="27" t="s">
        <v>89</v>
      </c>
      <c r="G111" s="42">
        <v>14.4</v>
      </c>
      <c r="H111" s="29"/>
      <c r="I111" s="39">
        <v>8322143.9299999997</v>
      </c>
      <c r="J111" s="41" t="s">
        <v>400</v>
      </c>
      <c r="K111" s="28" t="s">
        <v>20</v>
      </c>
      <c r="L111" s="27" t="s">
        <v>267</v>
      </c>
      <c r="M111" s="27" t="s">
        <v>296</v>
      </c>
      <c r="N111" s="27" t="s">
        <v>351</v>
      </c>
      <c r="O111" s="27" t="s">
        <v>392</v>
      </c>
      <c r="P111" s="27" t="s">
        <v>164</v>
      </c>
      <c r="Q111" s="27"/>
      <c r="R111" s="7"/>
    </row>
    <row r="112" spans="1:18" ht="54" customHeight="1" x14ac:dyDescent="0.2">
      <c r="A112" s="35">
        <v>103</v>
      </c>
      <c r="B112" s="35" t="s">
        <v>18</v>
      </c>
      <c r="C112" s="13" t="s">
        <v>526</v>
      </c>
      <c r="D112" s="13" t="s">
        <v>890</v>
      </c>
      <c r="E112" s="13" t="s">
        <v>1009</v>
      </c>
      <c r="F112" s="13" t="s">
        <v>89</v>
      </c>
      <c r="G112" s="44">
        <v>30.64</v>
      </c>
      <c r="H112" s="37"/>
      <c r="I112" s="43">
        <v>500000</v>
      </c>
      <c r="J112" s="98" t="s">
        <v>400</v>
      </c>
      <c r="K112" s="36" t="s">
        <v>20</v>
      </c>
      <c r="L112" s="13" t="s">
        <v>267</v>
      </c>
      <c r="M112" s="13" t="s">
        <v>296</v>
      </c>
      <c r="N112" s="13" t="s">
        <v>351</v>
      </c>
      <c r="O112" s="13" t="s">
        <v>392</v>
      </c>
      <c r="P112" s="13" t="s">
        <v>164</v>
      </c>
      <c r="Q112" s="13"/>
      <c r="R112" s="8"/>
    </row>
    <row r="113" spans="1:18" ht="57.75" customHeight="1" x14ac:dyDescent="0.2">
      <c r="A113" s="26">
        <v>104</v>
      </c>
      <c r="B113" s="27" t="s">
        <v>18</v>
      </c>
      <c r="C113" s="27" t="s">
        <v>20</v>
      </c>
      <c r="D113" s="27" t="s">
        <v>891</v>
      </c>
      <c r="E113" s="27" t="s">
        <v>717</v>
      </c>
      <c r="F113" s="27" t="s">
        <v>89</v>
      </c>
      <c r="G113" s="42">
        <v>8.6</v>
      </c>
      <c r="H113" s="29"/>
      <c r="I113" s="39">
        <v>770625.63</v>
      </c>
      <c r="J113" s="41" t="s">
        <v>400</v>
      </c>
      <c r="K113" s="27" t="s">
        <v>20</v>
      </c>
      <c r="L113" s="27" t="s">
        <v>267</v>
      </c>
      <c r="M113" s="27" t="s">
        <v>296</v>
      </c>
      <c r="N113" s="27" t="s">
        <v>351</v>
      </c>
      <c r="O113" s="27" t="s">
        <v>392</v>
      </c>
      <c r="P113" s="41" t="s">
        <v>164</v>
      </c>
      <c r="Q113" s="27"/>
      <c r="R113" s="7"/>
    </row>
    <row r="114" spans="1:18" ht="49.5" customHeight="1" x14ac:dyDescent="0.2">
      <c r="A114" s="35">
        <v>105</v>
      </c>
      <c r="B114" s="35" t="s">
        <v>18</v>
      </c>
      <c r="C114" s="13" t="s">
        <v>20</v>
      </c>
      <c r="D114" s="13" t="s">
        <v>892</v>
      </c>
      <c r="E114" s="13" t="s">
        <v>717</v>
      </c>
      <c r="F114" s="13" t="s">
        <v>89</v>
      </c>
      <c r="G114" s="44">
        <v>11.1</v>
      </c>
      <c r="H114" s="37"/>
      <c r="I114" s="43">
        <v>1500000</v>
      </c>
      <c r="J114" s="98" t="s">
        <v>400</v>
      </c>
      <c r="K114" s="36" t="s">
        <v>20</v>
      </c>
      <c r="L114" s="13" t="s">
        <v>267</v>
      </c>
      <c r="M114" s="13" t="s">
        <v>296</v>
      </c>
      <c r="N114" s="13" t="s">
        <v>351</v>
      </c>
      <c r="O114" s="13" t="s">
        <v>392</v>
      </c>
      <c r="P114" s="13" t="s">
        <v>164</v>
      </c>
      <c r="Q114" s="13"/>
      <c r="R114" s="8"/>
    </row>
    <row r="115" spans="1:18" ht="54" customHeight="1" x14ac:dyDescent="0.2">
      <c r="A115" s="26">
        <v>106</v>
      </c>
      <c r="B115" s="27" t="s">
        <v>18</v>
      </c>
      <c r="C115" s="27" t="s">
        <v>538</v>
      </c>
      <c r="D115" s="27" t="s">
        <v>893</v>
      </c>
      <c r="E115" s="27" t="s">
        <v>96</v>
      </c>
      <c r="F115" s="27" t="s">
        <v>89</v>
      </c>
      <c r="G115" s="42">
        <v>27.5</v>
      </c>
      <c r="H115" s="29"/>
      <c r="I115" s="39">
        <v>850000</v>
      </c>
      <c r="J115" s="41" t="s">
        <v>400</v>
      </c>
      <c r="K115" s="27" t="s">
        <v>20</v>
      </c>
      <c r="L115" s="27" t="s">
        <v>267</v>
      </c>
      <c r="M115" s="27" t="s">
        <v>296</v>
      </c>
      <c r="N115" s="27" t="s">
        <v>351</v>
      </c>
      <c r="O115" s="27" t="s">
        <v>392</v>
      </c>
      <c r="P115" s="41" t="s">
        <v>164</v>
      </c>
      <c r="Q115" s="27"/>
      <c r="R115" s="7"/>
    </row>
    <row r="116" spans="1:18" ht="48.75" customHeight="1" x14ac:dyDescent="0.2">
      <c r="A116" s="35">
        <v>107</v>
      </c>
      <c r="B116" s="35" t="s">
        <v>18</v>
      </c>
      <c r="C116" s="13" t="s">
        <v>20</v>
      </c>
      <c r="D116" s="13" t="s">
        <v>894</v>
      </c>
      <c r="E116" s="13" t="s">
        <v>96</v>
      </c>
      <c r="F116" s="13" t="s">
        <v>89</v>
      </c>
      <c r="G116" s="44">
        <v>15</v>
      </c>
      <c r="H116" s="37"/>
      <c r="I116" s="43">
        <v>0</v>
      </c>
      <c r="J116" s="98" t="s">
        <v>400</v>
      </c>
      <c r="K116" s="36" t="s">
        <v>20</v>
      </c>
      <c r="L116" s="13" t="s">
        <v>267</v>
      </c>
      <c r="M116" s="13" t="s">
        <v>296</v>
      </c>
      <c r="N116" s="13" t="s">
        <v>351</v>
      </c>
      <c r="O116" s="13" t="s">
        <v>392</v>
      </c>
      <c r="P116" s="13" t="s">
        <v>164</v>
      </c>
      <c r="Q116" s="13"/>
      <c r="R116" s="8"/>
    </row>
    <row r="117" spans="1:18" ht="44.25" customHeight="1" x14ac:dyDescent="0.2">
      <c r="A117" s="26">
        <v>108</v>
      </c>
      <c r="B117" s="26" t="s">
        <v>18</v>
      </c>
      <c r="C117" s="27" t="s">
        <v>20</v>
      </c>
      <c r="D117" s="27" t="s">
        <v>109</v>
      </c>
      <c r="E117" s="27" t="s">
        <v>110</v>
      </c>
      <c r="F117" s="27" t="s">
        <v>85</v>
      </c>
      <c r="G117" s="42">
        <v>14</v>
      </c>
      <c r="H117" s="29"/>
      <c r="I117" s="39">
        <v>79624.039999999994</v>
      </c>
      <c r="J117" s="41" t="s">
        <v>400</v>
      </c>
      <c r="K117" s="28" t="s">
        <v>20</v>
      </c>
      <c r="L117" s="27" t="s">
        <v>267</v>
      </c>
      <c r="M117" s="27" t="s">
        <v>296</v>
      </c>
      <c r="N117" s="27" t="s">
        <v>352</v>
      </c>
      <c r="O117" s="27" t="s">
        <v>392</v>
      </c>
      <c r="P117" s="27" t="s">
        <v>111</v>
      </c>
      <c r="Q117" s="27"/>
      <c r="R117" s="7"/>
    </row>
    <row r="118" spans="1:18" ht="58.5" customHeight="1" x14ac:dyDescent="0.2">
      <c r="A118" s="35">
        <v>109</v>
      </c>
      <c r="B118" s="35" t="s">
        <v>18</v>
      </c>
      <c r="C118" s="13" t="s">
        <v>20</v>
      </c>
      <c r="D118" s="13" t="s">
        <v>895</v>
      </c>
      <c r="E118" s="13" t="s">
        <v>896</v>
      </c>
      <c r="F118" s="13" t="s">
        <v>89</v>
      </c>
      <c r="G118" s="134">
        <v>1.2E-2</v>
      </c>
      <c r="H118" s="37"/>
      <c r="I118" s="43">
        <v>680911.45</v>
      </c>
      <c r="J118" s="98" t="s">
        <v>400</v>
      </c>
      <c r="K118" s="36" t="s">
        <v>20</v>
      </c>
      <c r="L118" s="13" t="s">
        <v>267</v>
      </c>
      <c r="M118" s="13" t="s">
        <v>296</v>
      </c>
      <c r="N118" s="13" t="s">
        <v>351</v>
      </c>
      <c r="O118" s="13" t="s">
        <v>392</v>
      </c>
      <c r="P118" s="13" t="s">
        <v>164</v>
      </c>
      <c r="Q118" s="13"/>
      <c r="R118" s="7"/>
    </row>
    <row r="119" spans="1:18" ht="57.75" customHeight="1" x14ac:dyDescent="0.2">
      <c r="A119" s="26">
        <v>110</v>
      </c>
      <c r="B119" s="26" t="s">
        <v>18</v>
      </c>
      <c r="C119" s="27" t="s">
        <v>20</v>
      </c>
      <c r="D119" s="27" t="s">
        <v>897</v>
      </c>
      <c r="E119" s="27" t="s">
        <v>96</v>
      </c>
      <c r="F119" s="27" t="s">
        <v>89</v>
      </c>
      <c r="G119" s="97">
        <v>3.2</v>
      </c>
      <c r="H119" s="29"/>
      <c r="I119" s="39">
        <v>50000</v>
      </c>
      <c r="J119" s="41" t="s">
        <v>400</v>
      </c>
      <c r="K119" s="27" t="s">
        <v>20</v>
      </c>
      <c r="L119" s="27" t="s">
        <v>531</v>
      </c>
      <c r="M119" s="27" t="s">
        <v>532</v>
      </c>
      <c r="N119" s="27" t="s">
        <v>533</v>
      </c>
      <c r="O119" s="27" t="s">
        <v>393</v>
      </c>
      <c r="P119" s="41" t="s">
        <v>164</v>
      </c>
      <c r="Q119" s="40"/>
      <c r="R119" s="70"/>
    </row>
    <row r="120" spans="1:18" ht="55.5" customHeight="1" x14ac:dyDescent="0.2">
      <c r="A120" s="35">
        <v>111</v>
      </c>
      <c r="B120" s="35" t="s">
        <v>18</v>
      </c>
      <c r="C120" s="13" t="s">
        <v>20</v>
      </c>
      <c r="D120" s="13" t="s">
        <v>898</v>
      </c>
      <c r="E120" s="13" t="s">
        <v>96</v>
      </c>
      <c r="F120" s="13" t="s">
        <v>89</v>
      </c>
      <c r="G120" s="134">
        <v>28.6</v>
      </c>
      <c r="H120" s="37"/>
      <c r="I120" s="43">
        <v>50000</v>
      </c>
      <c r="J120" s="98" t="s">
        <v>400</v>
      </c>
      <c r="K120" s="13" t="s">
        <v>20</v>
      </c>
      <c r="L120" s="13" t="s">
        <v>586</v>
      </c>
      <c r="M120" s="13" t="s">
        <v>587</v>
      </c>
      <c r="N120" s="13" t="s">
        <v>588</v>
      </c>
      <c r="O120" s="13" t="s">
        <v>393</v>
      </c>
      <c r="P120" s="98" t="s">
        <v>164</v>
      </c>
      <c r="Q120" s="104"/>
      <c r="R120" s="70"/>
    </row>
    <row r="121" spans="1:18" ht="61.5" customHeight="1" x14ac:dyDescent="0.2">
      <c r="A121" s="26">
        <v>112</v>
      </c>
      <c r="B121" s="27" t="s">
        <v>18</v>
      </c>
      <c r="C121" s="27" t="s">
        <v>20</v>
      </c>
      <c r="D121" s="27" t="s">
        <v>589</v>
      </c>
      <c r="E121" s="27" t="s">
        <v>899</v>
      </c>
      <c r="F121" s="27" t="s">
        <v>89</v>
      </c>
      <c r="G121" s="97">
        <v>134.76</v>
      </c>
      <c r="H121" s="29"/>
      <c r="I121" s="39">
        <v>1000000</v>
      </c>
      <c r="J121" s="41" t="s">
        <v>400</v>
      </c>
      <c r="K121" s="27" t="s">
        <v>20</v>
      </c>
      <c r="L121" s="27" t="s">
        <v>267</v>
      </c>
      <c r="M121" s="27" t="s">
        <v>296</v>
      </c>
      <c r="N121" s="27" t="s">
        <v>351</v>
      </c>
      <c r="O121" s="27" t="s">
        <v>393</v>
      </c>
      <c r="P121" s="41" t="s">
        <v>161</v>
      </c>
      <c r="Q121" s="40"/>
      <c r="R121" s="81"/>
    </row>
    <row r="122" spans="1:18" ht="46.5" customHeight="1" x14ac:dyDescent="0.2">
      <c r="A122" s="35">
        <v>113</v>
      </c>
      <c r="B122" s="13" t="s">
        <v>18</v>
      </c>
      <c r="C122" s="13" t="s">
        <v>616</v>
      </c>
      <c r="D122" s="13" t="s">
        <v>900</v>
      </c>
      <c r="E122" s="13" t="s">
        <v>1006</v>
      </c>
      <c r="F122" s="13" t="s">
        <v>89</v>
      </c>
      <c r="G122" s="44">
        <v>38.6</v>
      </c>
      <c r="H122" s="37"/>
      <c r="I122" s="43">
        <v>40000000</v>
      </c>
      <c r="J122" s="98" t="s">
        <v>401</v>
      </c>
      <c r="K122" s="36" t="s">
        <v>901</v>
      </c>
      <c r="L122" s="13" t="s">
        <v>612</v>
      </c>
      <c r="M122" s="13" t="s">
        <v>614</v>
      </c>
      <c r="N122" s="13" t="s">
        <v>613</v>
      </c>
      <c r="O122" s="13" t="s">
        <v>393</v>
      </c>
      <c r="P122" s="13" t="s">
        <v>515</v>
      </c>
      <c r="Q122" s="104"/>
      <c r="R122" s="81"/>
    </row>
    <row r="123" spans="1:18" ht="65.25" customHeight="1" x14ac:dyDescent="0.2">
      <c r="A123" s="26">
        <v>114</v>
      </c>
      <c r="B123" s="26" t="s">
        <v>18</v>
      </c>
      <c r="C123" s="27" t="s">
        <v>42</v>
      </c>
      <c r="D123" s="27" t="s">
        <v>902</v>
      </c>
      <c r="E123" s="27" t="s">
        <v>96</v>
      </c>
      <c r="F123" s="27" t="s">
        <v>89</v>
      </c>
      <c r="G123" s="42">
        <v>24.26</v>
      </c>
      <c r="H123" s="29">
        <v>50000000</v>
      </c>
      <c r="I123" s="39">
        <v>8000000</v>
      </c>
      <c r="J123" s="41" t="s">
        <v>399</v>
      </c>
      <c r="K123" s="28" t="s">
        <v>903</v>
      </c>
      <c r="L123" s="27" t="s">
        <v>267</v>
      </c>
      <c r="M123" s="27" t="s">
        <v>296</v>
      </c>
      <c r="N123" s="27" t="s">
        <v>351</v>
      </c>
      <c r="O123" s="27" t="s">
        <v>393</v>
      </c>
      <c r="P123" s="27" t="s">
        <v>515</v>
      </c>
      <c r="Q123" s="40" t="s">
        <v>456</v>
      </c>
      <c r="R123" s="7"/>
    </row>
    <row r="124" spans="1:18" ht="47.25" customHeight="1" x14ac:dyDescent="0.2">
      <c r="A124" s="35">
        <v>115</v>
      </c>
      <c r="B124" s="35" t="s">
        <v>18</v>
      </c>
      <c r="C124" s="13" t="s">
        <v>48</v>
      </c>
      <c r="D124" s="13" t="s">
        <v>904</v>
      </c>
      <c r="E124" s="13" t="s">
        <v>97</v>
      </c>
      <c r="F124" s="13" t="s">
        <v>89</v>
      </c>
      <c r="G124" s="44">
        <v>0.2</v>
      </c>
      <c r="H124" s="37"/>
      <c r="I124" s="43"/>
      <c r="J124" s="98" t="s">
        <v>399</v>
      </c>
      <c r="K124" s="36" t="s">
        <v>905</v>
      </c>
      <c r="L124" s="13" t="s">
        <v>267</v>
      </c>
      <c r="M124" s="13" t="s">
        <v>296</v>
      </c>
      <c r="N124" s="13" t="s">
        <v>351</v>
      </c>
      <c r="O124" s="13" t="s">
        <v>392</v>
      </c>
      <c r="P124" s="13" t="s">
        <v>906</v>
      </c>
      <c r="Q124" s="13"/>
      <c r="R124" s="8"/>
    </row>
    <row r="125" spans="1:18" ht="49.5" customHeight="1" x14ac:dyDescent="0.2">
      <c r="A125" s="26">
        <v>116</v>
      </c>
      <c r="B125" s="27" t="s">
        <v>18</v>
      </c>
      <c r="C125" s="27" t="s">
        <v>43</v>
      </c>
      <c r="D125" s="27" t="s">
        <v>907</v>
      </c>
      <c r="E125" s="27" t="s">
        <v>1006</v>
      </c>
      <c r="F125" s="27" t="s">
        <v>89</v>
      </c>
      <c r="G125" s="97">
        <v>13.8</v>
      </c>
      <c r="H125" s="29"/>
      <c r="I125" s="39">
        <v>25000000</v>
      </c>
      <c r="J125" s="41" t="s">
        <v>399</v>
      </c>
      <c r="K125" s="28" t="s">
        <v>908</v>
      </c>
      <c r="L125" s="27" t="s">
        <v>267</v>
      </c>
      <c r="M125" s="27" t="s">
        <v>296</v>
      </c>
      <c r="N125" s="27" t="s">
        <v>351</v>
      </c>
      <c r="O125" s="27" t="s">
        <v>392</v>
      </c>
      <c r="P125" s="27" t="s">
        <v>909</v>
      </c>
      <c r="Q125" s="27"/>
      <c r="R125" s="8"/>
    </row>
    <row r="126" spans="1:18" ht="60.75" customHeight="1" x14ac:dyDescent="0.2">
      <c r="A126" s="35">
        <v>117</v>
      </c>
      <c r="B126" s="35" t="s">
        <v>18</v>
      </c>
      <c r="C126" s="13" t="s">
        <v>44</v>
      </c>
      <c r="D126" s="13" t="s">
        <v>910</v>
      </c>
      <c r="E126" s="13" t="s">
        <v>1015</v>
      </c>
      <c r="F126" s="13" t="s">
        <v>89</v>
      </c>
      <c r="G126" s="134">
        <v>27</v>
      </c>
      <c r="H126" s="37"/>
      <c r="I126" s="43">
        <v>2500000</v>
      </c>
      <c r="J126" s="98" t="s">
        <v>399</v>
      </c>
      <c r="K126" s="36" t="s">
        <v>911</v>
      </c>
      <c r="L126" s="13" t="s">
        <v>267</v>
      </c>
      <c r="M126" s="13" t="s">
        <v>296</v>
      </c>
      <c r="N126" s="13" t="s">
        <v>351</v>
      </c>
      <c r="O126" s="13" t="s">
        <v>392</v>
      </c>
      <c r="P126" s="13" t="s">
        <v>515</v>
      </c>
      <c r="Q126" s="13"/>
      <c r="R126" s="7"/>
    </row>
    <row r="127" spans="1:18" ht="55.5" customHeight="1" x14ac:dyDescent="0.2">
      <c r="A127" s="26">
        <v>118</v>
      </c>
      <c r="B127" s="27" t="s">
        <v>18</v>
      </c>
      <c r="C127" s="27" t="s">
        <v>101</v>
      </c>
      <c r="D127" s="27" t="s">
        <v>912</v>
      </c>
      <c r="E127" s="27" t="s">
        <v>913</v>
      </c>
      <c r="F127" s="27" t="s">
        <v>89</v>
      </c>
      <c r="G127" s="97">
        <v>11.76</v>
      </c>
      <c r="H127" s="29"/>
      <c r="I127" s="39">
        <v>7000000</v>
      </c>
      <c r="J127" s="41" t="s">
        <v>399</v>
      </c>
      <c r="K127" s="28" t="s">
        <v>914</v>
      </c>
      <c r="L127" s="27" t="s">
        <v>267</v>
      </c>
      <c r="M127" s="27" t="s">
        <v>296</v>
      </c>
      <c r="N127" s="27" t="s">
        <v>351</v>
      </c>
      <c r="O127" s="27" t="s">
        <v>392</v>
      </c>
      <c r="P127" s="27" t="s">
        <v>909</v>
      </c>
      <c r="Q127" s="27"/>
      <c r="R127" s="7"/>
    </row>
    <row r="128" spans="1:18" ht="49.5" customHeight="1" x14ac:dyDescent="0.2">
      <c r="A128" s="35">
        <v>119</v>
      </c>
      <c r="B128" s="35" t="s">
        <v>18</v>
      </c>
      <c r="C128" s="13" t="s">
        <v>45</v>
      </c>
      <c r="D128" s="13" t="s">
        <v>601</v>
      </c>
      <c r="E128" s="13" t="s">
        <v>1016</v>
      </c>
      <c r="F128" s="13" t="s">
        <v>89</v>
      </c>
      <c r="G128" s="134">
        <v>28.5</v>
      </c>
      <c r="H128" s="37"/>
      <c r="I128" s="43">
        <v>1000000</v>
      </c>
      <c r="J128" s="98" t="s">
        <v>399</v>
      </c>
      <c r="K128" s="36">
        <v>46122</v>
      </c>
      <c r="L128" s="13" t="s">
        <v>267</v>
      </c>
      <c r="M128" s="13" t="s">
        <v>296</v>
      </c>
      <c r="N128" s="13" t="s">
        <v>351</v>
      </c>
      <c r="O128" s="13" t="s">
        <v>392</v>
      </c>
      <c r="P128" s="13" t="s">
        <v>915</v>
      </c>
      <c r="Q128" s="13"/>
      <c r="R128" s="7"/>
    </row>
    <row r="129" spans="1:18" ht="49.5" customHeight="1" x14ac:dyDescent="0.2">
      <c r="A129" s="26">
        <v>120</v>
      </c>
      <c r="B129" s="27" t="s">
        <v>18</v>
      </c>
      <c r="C129" s="27" t="s">
        <v>475</v>
      </c>
      <c r="D129" s="27" t="s">
        <v>916</v>
      </c>
      <c r="E129" s="27" t="s">
        <v>717</v>
      </c>
      <c r="F129" s="27" t="s">
        <v>89</v>
      </c>
      <c r="G129" s="97">
        <v>2.71</v>
      </c>
      <c r="H129" s="29"/>
      <c r="I129" s="39">
        <v>4500000</v>
      </c>
      <c r="J129" s="41" t="s">
        <v>399</v>
      </c>
      <c r="K129" s="28" t="s">
        <v>917</v>
      </c>
      <c r="L129" s="27" t="s">
        <v>267</v>
      </c>
      <c r="M129" s="27" t="s">
        <v>296</v>
      </c>
      <c r="N129" s="27" t="s">
        <v>351</v>
      </c>
      <c r="O129" s="27" t="s">
        <v>392</v>
      </c>
      <c r="P129" s="27" t="s">
        <v>909</v>
      </c>
      <c r="Q129" s="27"/>
      <c r="R129" s="8"/>
    </row>
    <row r="130" spans="1:18" ht="53.25" customHeight="1" x14ac:dyDescent="0.2">
      <c r="A130" s="35">
        <v>121</v>
      </c>
      <c r="B130" s="35" t="s">
        <v>18</v>
      </c>
      <c r="C130" s="13" t="s">
        <v>522</v>
      </c>
      <c r="D130" s="13" t="s">
        <v>918</v>
      </c>
      <c r="E130" s="13" t="s">
        <v>1016</v>
      </c>
      <c r="F130" s="13" t="s">
        <v>89</v>
      </c>
      <c r="G130" s="134">
        <v>43.1</v>
      </c>
      <c r="H130" s="37"/>
      <c r="I130" s="77">
        <v>1500000</v>
      </c>
      <c r="J130" s="98" t="s">
        <v>400</v>
      </c>
      <c r="K130" s="36">
        <v>46968</v>
      </c>
      <c r="L130" s="13" t="s">
        <v>267</v>
      </c>
      <c r="M130" s="13" t="s">
        <v>296</v>
      </c>
      <c r="N130" s="13" t="s">
        <v>351</v>
      </c>
      <c r="O130" s="13" t="s">
        <v>392</v>
      </c>
      <c r="P130" s="13" t="s">
        <v>20</v>
      </c>
      <c r="Q130" s="13"/>
      <c r="R130" s="7"/>
    </row>
    <row r="131" spans="1:18" ht="49.5" customHeight="1" x14ac:dyDescent="0.2">
      <c r="A131" s="26">
        <v>122</v>
      </c>
      <c r="B131" s="27" t="s">
        <v>18</v>
      </c>
      <c r="C131" s="27" t="s">
        <v>494</v>
      </c>
      <c r="D131" s="27" t="s">
        <v>919</v>
      </c>
      <c r="E131" s="27" t="s">
        <v>720</v>
      </c>
      <c r="F131" s="27" t="s">
        <v>89</v>
      </c>
      <c r="G131" s="97">
        <v>10.71</v>
      </c>
      <c r="H131" s="29"/>
      <c r="I131" s="76">
        <v>5000000</v>
      </c>
      <c r="J131" s="41" t="s">
        <v>399</v>
      </c>
      <c r="K131" s="28" t="s">
        <v>920</v>
      </c>
      <c r="L131" s="27" t="s">
        <v>267</v>
      </c>
      <c r="M131" s="27" t="s">
        <v>296</v>
      </c>
      <c r="N131" s="27" t="s">
        <v>351</v>
      </c>
      <c r="O131" s="27" t="s">
        <v>392</v>
      </c>
      <c r="P131" s="27" t="s">
        <v>675</v>
      </c>
      <c r="Q131" s="27"/>
      <c r="R131" s="8"/>
    </row>
    <row r="132" spans="1:18" ht="49.5" customHeight="1" x14ac:dyDescent="0.2">
      <c r="A132" s="35">
        <v>123</v>
      </c>
      <c r="B132" s="35" t="s">
        <v>18</v>
      </c>
      <c r="C132" s="13" t="s">
        <v>582</v>
      </c>
      <c r="D132" s="13" t="s">
        <v>921</v>
      </c>
      <c r="E132" s="13" t="s">
        <v>105</v>
      </c>
      <c r="F132" s="13" t="s">
        <v>94</v>
      </c>
      <c r="G132" s="134">
        <v>36</v>
      </c>
      <c r="H132" s="37"/>
      <c r="I132" s="43">
        <v>7000000</v>
      </c>
      <c r="J132" s="98" t="s">
        <v>400</v>
      </c>
      <c r="K132" s="36">
        <v>47235</v>
      </c>
      <c r="L132" s="13" t="s">
        <v>267</v>
      </c>
      <c r="M132" s="13" t="s">
        <v>296</v>
      </c>
      <c r="N132" s="13" t="s">
        <v>337</v>
      </c>
      <c r="O132" s="13" t="s">
        <v>392</v>
      </c>
      <c r="P132" s="13" t="s">
        <v>418</v>
      </c>
      <c r="Q132" s="13"/>
      <c r="R132" s="81"/>
    </row>
    <row r="133" spans="1:18" ht="49.5" customHeight="1" x14ac:dyDescent="0.2">
      <c r="A133" s="26">
        <v>124</v>
      </c>
      <c r="B133" s="27" t="s">
        <v>18</v>
      </c>
      <c r="C133" s="27" t="s">
        <v>523</v>
      </c>
      <c r="D133" s="27" t="s">
        <v>922</v>
      </c>
      <c r="E133" s="27" t="s">
        <v>96</v>
      </c>
      <c r="F133" s="27" t="s">
        <v>89</v>
      </c>
      <c r="G133" s="97">
        <v>10.3</v>
      </c>
      <c r="H133" s="29"/>
      <c r="I133" s="76">
        <v>650000</v>
      </c>
      <c r="J133" s="41" t="s">
        <v>400</v>
      </c>
      <c r="K133" s="28">
        <v>46443</v>
      </c>
      <c r="L133" s="27" t="s">
        <v>267</v>
      </c>
      <c r="M133" s="27" t="s">
        <v>296</v>
      </c>
      <c r="N133" s="27" t="s">
        <v>351</v>
      </c>
      <c r="O133" s="27" t="s">
        <v>393</v>
      </c>
      <c r="P133" s="27" t="s">
        <v>515</v>
      </c>
      <c r="Q133" s="40"/>
      <c r="R133" s="7"/>
    </row>
    <row r="134" spans="1:18" ht="49.5" customHeight="1" x14ac:dyDescent="0.2">
      <c r="A134" s="35">
        <v>125</v>
      </c>
      <c r="B134" s="35" t="s">
        <v>18</v>
      </c>
      <c r="C134" s="13" t="s">
        <v>539</v>
      </c>
      <c r="D134" s="13" t="s">
        <v>923</v>
      </c>
      <c r="E134" s="13" t="s">
        <v>717</v>
      </c>
      <c r="F134" s="13" t="s">
        <v>89</v>
      </c>
      <c r="G134" s="134">
        <v>16.061</v>
      </c>
      <c r="H134" s="37"/>
      <c r="I134" s="43">
        <v>350000</v>
      </c>
      <c r="J134" s="98" t="s">
        <v>400</v>
      </c>
      <c r="K134" s="36" t="s">
        <v>20</v>
      </c>
      <c r="L134" s="13" t="s">
        <v>267</v>
      </c>
      <c r="M134" s="13" t="s">
        <v>296</v>
      </c>
      <c r="N134" s="13" t="s">
        <v>351</v>
      </c>
      <c r="O134" s="13" t="s">
        <v>392</v>
      </c>
      <c r="P134" s="13" t="s">
        <v>164</v>
      </c>
      <c r="Q134" s="13"/>
      <c r="R134" s="7"/>
    </row>
    <row r="135" spans="1:18" ht="49.5" customHeight="1" x14ac:dyDescent="0.2">
      <c r="A135" s="26">
        <v>126</v>
      </c>
      <c r="B135" s="27" t="s">
        <v>18</v>
      </c>
      <c r="C135" s="27" t="s">
        <v>20</v>
      </c>
      <c r="D135" s="27" t="s">
        <v>924</v>
      </c>
      <c r="E135" s="27" t="s">
        <v>1011</v>
      </c>
      <c r="F135" s="27" t="s">
        <v>89</v>
      </c>
      <c r="G135" s="97">
        <v>9.4</v>
      </c>
      <c r="H135" s="29"/>
      <c r="I135" s="39">
        <v>1773854.52</v>
      </c>
      <c r="J135" s="41" t="s">
        <v>400</v>
      </c>
      <c r="K135" s="27">
        <v>545</v>
      </c>
      <c r="L135" s="27" t="s">
        <v>267</v>
      </c>
      <c r="M135" s="27" t="s">
        <v>296</v>
      </c>
      <c r="N135" s="27" t="s">
        <v>351</v>
      </c>
      <c r="O135" s="27" t="s">
        <v>392</v>
      </c>
      <c r="P135" s="41" t="s">
        <v>164</v>
      </c>
      <c r="Q135" s="27"/>
      <c r="R135" s="8"/>
    </row>
    <row r="136" spans="1:18" ht="49.5" customHeight="1" x14ac:dyDescent="0.2">
      <c r="A136" s="35">
        <v>127</v>
      </c>
      <c r="B136" s="35" t="s">
        <v>18</v>
      </c>
      <c r="C136" s="13" t="s">
        <v>20</v>
      </c>
      <c r="D136" s="13" t="s">
        <v>925</v>
      </c>
      <c r="E136" s="13" t="s">
        <v>96</v>
      </c>
      <c r="F136" s="13" t="s">
        <v>89</v>
      </c>
      <c r="G136" s="134">
        <v>15.81</v>
      </c>
      <c r="H136" s="37"/>
      <c r="I136" s="43">
        <v>0</v>
      </c>
      <c r="J136" s="98" t="s">
        <v>400</v>
      </c>
      <c r="K136" s="36" t="s">
        <v>20</v>
      </c>
      <c r="L136" s="13" t="s">
        <v>267</v>
      </c>
      <c r="M136" s="13" t="s">
        <v>296</v>
      </c>
      <c r="N136" s="13" t="s">
        <v>351</v>
      </c>
      <c r="O136" s="13" t="s">
        <v>392</v>
      </c>
      <c r="P136" s="13" t="s">
        <v>164</v>
      </c>
      <c r="Q136" s="13"/>
      <c r="R136" s="7"/>
    </row>
    <row r="137" spans="1:18" ht="49.5" customHeight="1" x14ac:dyDescent="0.2">
      <c r="A137" s="26">
        <v>128</v>
      </c>
      <c r="B137" s="27" t="s">
        <v>18</v>
      </c>
      <c r="C137" s="27" t="s">
        <v>583</v>
      </c>
      <c r="D137" s="27" t="s">
        <v>926</v>
      </c>
      <c r="E137" s="27" t="s">
        <v>1007</v>
      </c>
      <c r="F137" s="27" t="s">
        <v>89</v>
      </c>
      <c r="G137" s="97">
        <v>18.5</v>
      </c>
      <c r="H137" s="29"/>
      <c r="I137" s="39">
        <v>750000</v>
      </c>
      <c r="J137" s="41" t="s">
        <v>400</v>
      </c>
      <c r="K137" s="28">
        <v>46804</v>
      </c>
      <c r="L137" s="27" t="s">
        <v>267</v>
      </c>
      <c r="M137" s="27" t="s">
        <v>296</v>
      </c>
      <c r="N137" s="27" t="s">
        <v>351</v>
      </c>
      <c r="O137" s="27" t="s">
        <v>392</v>
      </c>
      <c r="P137" s="27" t="s">
        <v>418</v>
      </c>
      <c r="Q137" s="27"/>
      <c r="R137" s="8"/>
    </row>
    <row r="138" spans="1:18" ht="49.5" customHeight="1" x14ac:dyDescent="0.2">
      <c r="A138" s="35">
        <v>129</v>
      </c>
      <c r="B138" s="35" t="s">
        <v>18</v>
      </c>
      <c r="C138" s="13" t="s">
        <v>20</v>
      </c>
      <c r="D138" s="13" t="s">
        <v>927</v>
      </c>
      <c r="E138" s="13" t="s">
        <v>717</v>
      </c>
      <c r="F138" s="13" t="s">
        <v>89</v>
      </c>
      <c r="G138" s="134">
        <v>36.796999999999997</v>
      </c>
      <c r="H138" s="37"/>
      <c r="I138" s="43">
        <v>0</v>
      </c>
      <c r="J138" s="98" t="s">
        <v>400</v>
      </c>
      <c r="K138" s="13" t="s">
        <v>20</v>
      </c>
      <c r="L138" s="13" t="s">
        <v>267</v>
      </c>
      <c r="M138" s="13" t="s">
        <v>296</v>
      </c>
      <c r="N138" s="13" t="s">
        <v>351</v>
      </c>
      <c r="O138" s="13" t="s">
        <v>393</v>
      </c>
      <c r="P138" s="13" t="s">
        <v>164</v>
      </c>
      <c r="Q138" s="13"/>
      <c r="R138" s="7"/>
    </row>
    <row r="139" spans="1:18" ht="49.5" customHeight="1" x14ac:dyDescent="0.2">
      <c r="A139" s="26">
        <v>130</v>
      </c>
      <c r="B139" s="27" t="s">
        <v>18</v>
      </c>
      <c r="C139" s="27" t="s">
        <v>540</v>
      </c>
      <c r="D139" s="27" t="s">
        <v>928</v>
      </c>
      <c r="E139" s="27" t="s">
        <v>97</v>
      </c>
      <c r="F139" s="27" t="s">
        <v>89</v>
      </c>
      <c r="G139" s="97">
        <v>0.16</v>
      </c>
      <c r="H139" s="29"/>
      <c r="I139" s="39">
        <v>4291273.83</v>
      </c>
      <c r="J139" s="41" t="s">
        <v>400</v>
      </c>
      <c r="K139" s="28" t="s">
        <v>20</v>
      </c>
      <c r="L139" s="27" t="s">
        <v>267</v>
      </c>
      <c r="M139" s="27" t="s">
        <v>296</v>
      </c>
      <c r="N139" s="27" t="s">
        <v>351</v>
      </c>
      <c r="O139" s="27" t="s">
        <v>392</v>
      </c>
      <c r="P139" s="41" t="s">
        <v>164</v>
      </c>
      <c r="Q139" s="27"/>
      <c r="R139" s="8"/>
    </row>
    <row r="140" spans="1:18" ht="41.25" customHeight="1" x14ac:dyDescent="0.2">
      <c r="A140" s="35">
        <v>131</v>
      </c>
      <c r="B140" s="35" t="s">
        <v>18</v>
      </c>
      <c r="C140" s="13" t="s">
        <v>584</v>
      </c>
      <c r="D140" s="13" t="s">
        <v>929</v>
      </c>
      <c r="E140" s="13" t="s">
        <v>1009</v>
      </c>
      <c r="F140" s="13" t="s">
        <v>89</v>
      </c>
      <c r="G140" s="134">
        <v>4.05</v>
      </c>
      <c r="H140" s="37"/>
      <c r="I140" s="43">
        <v>975337.6</v>
      </c>
      <c r="J140" s="98" t="s">
        <v>400</v>
      </c>
      <c r="K140" s="36">
        <v>46508</v>
      </c>
      <c r="L140" s="13" t="s">
        <v>267</v>
      </c>
      <c r="M140" s="13" t="s">
        <v>296</v>
      </c>
      <c r="N140" s="13" t="s">
        <v>351</v>
      </c>
      <c r="O140" s="13" t="s">
        <v>392</v>
      </c>
      <c r="P140" s="13" t="s">
        <v>418</v>
      </c>
      <c r="Q140" s="13"/>
      <c r="R140" s="7"/>
    </row>
    <row r="141" spans="1:18" ht="50.25" customHeight="1" x14ac:dyDescent="0.2">
      <c r="A141" s="26">
        <v>132</v>
      </c>
      <c r="B141" s="26" t="s">
        <v>18</v>
      </c>
      <c r="C141" s="27" t="s">
        <v>20</v>
      </c>
      <c r="D141" s="27" t="s">
        <v>930</v>
      </c>
      <c r="E141" s="27" t="s">
        <v>96</v>
      </c>
      <c r="F141" s="27" t="s">
        <v>89</v>
      </c>
      <c r="G141" s="97">
        <v>34.229999999999997</v>
      </c>
      <c r="H141" s="29"/>
      <c r="I141" s="39">
        <v>0</v>
      </c>
      <c r="J141" s="41" t="s">
        <v>400</v>
      </c>
      <c r="K141" s="27" t="s">
        <v>20</v>
      </c>
      <c r="L141" s="27" t="s">
        <v>267</v>
      </c>
      <c r="M141" s="27" t="s">
        <v>296</v>
      </c>
      <c r="N141" s="27" t="s">
        <v>351</v>
      </c>
      <c r="O141" s="27" t="s">
        <v>392</v>
      </c>
      <c r="P141" s="27" t="s">
        <v>164</v>
      </c>
      <c r="Q141" s="27"/>
      <c r="R141" s="7"/>
    </row>
    <row r="142" spans="1:18" ht="41.25" customHeight="1" x14ac:dyDescent="0.2">
      <c r="A142" s="35">
        <v>133</v>
      </c>
      <c r="B142" s="13" t="s">
        <v>18</v>
      </c>
      <c r="C142" s="13" t="s">
        <v>20</v>
      </c>
      <c r="D142" s="13" t="s">
        <v>931</v>
      </c>
      <c r="E142" s="13" t="s">
        <v>717</v>
      </c>
      <c r="F142" s="13" t="s">
        <v>89</v>
      </c>
      <c r="G142" s="134">
        <v>19.510000000000002</v>
      </c>
      <c r="H142" s="37"/>
      <c r="I142" s="43">
        <v>4929414.16</v>
      </c>
      <c r="J142" s="98" t="s">
        <v>400</v>
      </c>
      <c r="K142" s="13" t="s">
        <v>20</v>
      </c>
      <c r="L142" s="13" t="s">
        <v>267</v>
      </c>
      <c r="M142" s="13" t="s">
        <v>296</v>
      </c>
      <c r="N142" s="13" t="s">
        <v>351</v>
      </c>
      <c r="O142" s="13" t="s">
        <v>392</v>
      </c>
      <c r="P142" s="98" t="s">
        <v>164</v>
      </c>
      <c r="Q142" s="13" t="s">
        <v>451</v>
      </c>
      <c r="R142" s="7"/>
    </row>
    <row r="143" spans="1:18" ht="49.5" customHeight="1" x14ac:dyDescent="0.2">
      <c r="A143" s="26">
        <v>134</v>
      </c>
      <c r="B143" s="26" t="s">
        <v>18</v>
      </c>
      <c r="C143" s="27" t="s">
        <v>20</v>
      </c>
      <c r="D143" s="27" t="s">
        <v>932</v>
      </c>
      <c r="E143" s="27" t="s">
        <v>1009</v>
      </c>
      <c r="F143" s="27" t="s">
        <v>89</v>
      </c>
      <c r="G143" s="97">
        <v>33</v>
      </c>
      <c r="H143" s="29"/>
      <c r="I143" s="39">
        <v>0</v>
      </c>
      <c r="J143" s="41" t="s">
        <v>400</v>
      </c>
      <c r="K143" s="27" t="s">
        <v>20</v>
      </c>
      <c r="L143" s="27" t="s">
        <v>267</v>
      </c>
      <c r="M143" s="27" t="s">
        <v>296</v>
      </c>
      <c r="N143" s="27" t="s">
        <v>351</v>
      </c>
      <c r="O143" s="27" t="s">
        <v>392</v>
      </c>
      <c r="P143" s="27" t="s">
        <v>164</v>
      </c>
      <c r="Q143" s="27"/>
      <c r="R143" s="8"/>
    </row>
    <row r="144" spans="1:18" ht="41.25" customHeight="1" x14ac:dyDescent="0.2">
      <c r="A144" s="35">
        <v>135</v>
      </c>
      <c r="B144" s="13" t="s">
        <v>18</v>
      </c>
      <c r="C144" s="13" t="s">
        <v>20</v>
      </c>
      <c r="D144" s="13" t="s">
        <v>933</v>
      </c>
      <c r="E144" s="13" t="s">
        <v>717</v>
      </c>
      <c r="F144" s="13" t="s">
        <v>89</v>
      </c>
      <c r="G144" s="134">
        <v>25.8</v>
      </c>
      <c r="H144" s="37"/>
      <c r="I144" s="43">
        <v>0</v>
      </c>
      <c r="J144" s="98" t="s">
        <v>400</v>
      </c>
      <c r="K144" s="13" t="s">
        <v>20</v>
      </c>
      <c r="L144" s="13" t="s">
        <v>267</v>
      </c>
      <c r="M144" s="13" t="s">
        <v>296</v>
      </c>
      <c r="N144" s="13" t="s">
        <v>351</v>
      </c>
      <c r="O144" s="13" t="s">
        <v>392</v>
      </c>
      <c r="P144" s="98" t="s">
        <v>164</v>
      </c>
      <c r="Q144" s="13"/>
      <c r="R144" s="8"/>
    </row>
    <row r="145" spans="1:18" ht="60.75" customHeight="1" x14ac:dyDescent="0.2">
      <c r="A145" s="26">
        <v>136</v>
      </c>
      <c r="B145" s="27" t="s">
        <v>18</v>
      </c>
      <c r="C145" s="27" t="s">
        <v>20</v>
      </c>
      <c r="D145" s="27" t="s">
        <v>934</v>
      </c>
      <c r="E145" s="27" t="s">
        <v>1017</v>
      </c>
      <c r="F145" s="27" t="s">
        <v>89</v>
      </c>
      <c r="G145" s="97">
        <v>2.06</v>
      </c>
      <c r="H145" s="29"/>
      <c r="I145" s="39">
        <v>4019033.36</v>
      </c>
      <c r="J145" s="41" t="s">
        <v>400</v>
      </c>
      <c r="K145" s="27" t="s">
        <v>20</v>
      </c>
      <c r="L145" s="27" t="s">
        <v>267</v>
      </c>
      <c r="M145" s="27" t="s">
        <v>296</v>
      </c>
      <c r="N145" s="27" t="s">
        <v>351</v>
      </c>
      <c r="O145" s="27" t="s">
        <v>392</v>
      </c>
      <c r="P145" s="41" t="s">
        <v>164</v>
      </c>
      <c r="Q145" s="27"/>
      <c r="R145" s="8"/>
    </row>
    <row r="146" spans="1:18" ht="52.5" customHeight="1" x14ac:dyDescent="0.2">
      <c r="A146" s="35">
        <v>137</v>
      </c>
      <c r="B146" s="35" t="s">
        <v>18</v>
      </c>
      <c r="C146" s="13" t="s">
        <v>20</v>
      </c>
      <c r="D146" s="13" t="s">
        <v>601</v>
      </c>
      <c r="E146" s="13" t="s">
        <v>1007</v>
      </c>
      <c r="F146" s="13" t="s">
        <v>89</v>
      </c>
      <c r="G146" s="134">
        <v>28.5</v>
      </c>
      <c r="H146" s="37"/>
      <c r="I146" s="43">
        <v>1000000</v>
      </c>
      <c r="J146" s="98" t="s">
        <v>400</v>
      </c>
      <c r="K146" s="13" t="s">
        <v>20</v>
      </c>
      <c r="L146" s="13" t="s">
        <v>267</v>
      </c>
      <c r="M146" s="13" t="s">
        <v>296</v>
      </c>
      <c r="N146" s="13" t="s">
        <v>351</v>
      </c>
      <c r="O146" s="13" t="s">
        <v>393</v>
      </c>
      <c r="P146" s="98" t="s">
        <v>164</v>
      </c>
      <c r="Q146" s="104"/>
      <c r="R146" s="70"/>
    </row>
    <row r="147" spans="1:18" ht="50.25" customHeight="1" x14ac:dyDescent="0.2">
      <c r="A147" s="26">
        <v>138</v>
      </c>
      <c r="B147" s="26" t="s">
        <v>18</v>
      </c>
      <c r="C147" s="27" t="s">
        <v>20</v>
      </c>
      <c r="D147" s="27" t="s">
        <v>935</v>
      </c>
      <c r="E147" s="27" t="s">
        <v>720</v>
      </c>
      <c r="F147" s="27" t="s">
        <v>89</v>
      </c>
      <c r="G147" s="97">
        <v>36</v>
      </c>
      <c r="H147" s="29"/>
      <c r="I147" s="39">
        <v>50000</v>
      </c>
      <c r="J147" s="41" t="s">
        <v>400</v>
      </c>
      <c r="K147" s="27" t="s">
        <v>20</v>
      </c>
      <c r="L147" s="27" t="s">
        <v>267</v>
      </c>
      <c r="M147" s="27" t="s">
        <v>296</v>
      </c>
      <c r="N147" s="27" t="s">
        <v>351</v>
      </c>
      <c r="O147" s="27" t="s">
        <v>393</v>
      </c>
      <c r="P147" s="41" t="s">
        <v>164</v>
      </c>
      <c r="Q147" s="40"/>
      <c r="R147" s="70"/>
    </row>
    <row r="148" spans="1:18" ht="55.5" customHeight="1" x14ac:dyDescent="0.2">
      <c r="A148" s="35">
        <v>139</v>
      </c>
      <c r="B148" s="35" t="s">
        <v>18</v>
      </c>
      <c r="C148" s="13" t="s">
        <v>20</v>
      </c>
      <c r="D148" s="13" t="s">
        <v>936</v>
      </c>
      <c r="E148" s="13" t="s">
        <v>96</v>
      </c>
      <c r="F148" s="13" t="s">
        <v>89</v>
      </c>
      <c r="G148" s="134">
        <v>7.17</v>
      </c>
      <c r="H148" s="37"/>
      <c r="I148" s="43">
        <v>50000</v>
      </c>
      <c r="J148" s="98" t="s">
        <v>400</v>
      </c>
      <c r="K148" s="13" t="s">
        <v>20</v>
      </c>
      <c r="L148" s="13" t="s">
        <v>267</v>
      </c>
      <c r="M148" s="13" t="s">
        <v>296</v>
      </c>
      <c r="N148" s="13" t="s">
        <v>351</v>
      </c>
      <c r="O148" s="13" t="s">
        <v>393</v>
      </c>
      <c r="P148" s="98" t="s">
        <v>164</v>
      </c>
      <c r="Q148" s="104"/>
      <c r="R148" s="70"/>
    </row>
    <row r="149" spans="1:18" ht="57.75" customHeight="1" x14ac:dyDescent="0.2">
      <c r="A149" s="26">
        <v>140</v>
      </c>
      <c r="B149" s="26" t="s">
        <v>18</v>
      </c>
      <c r="C149" s="27" t="s">
        <v>20</v>
      </c>
      <c r="D149" s="27" t="s">
        <v>937</v>
      </c>
      <c r="E149" s="27" t="s">
        <v>96</v>
      </c>
      <c r="F149" s="27" t="s">
        <v>89</v>
      </c>
      <c r="G149" s="97">
        <v>5.9</v>
      </c>
      <c r="H149" s="29"/>
      <c r="I149" s="39">
        <v>50000</v>
      </c>
      <c r="J149" s="41" t="s">
        <v>400</v>
      </c>
      <c r="K149" s="27" t="s">
        <v>20</v>
      </c>
      <c r="L149" s="27" t="s">
        <v>267</v>
      </c>
      <c r="M149" s="27" t="s">
        <v>296</v>
      </c>
      <c r="N149" s="27" t="s">
        <v>351</v>
      </c>
      <c r="O149" s="27" t="s">
        <v>393</v>
      </c>
      <c r="P149" s="41" t="s">
        <v>164</v>
      </c>
      <c r="Q149" s="40"/>
      <c r="R149" s="70"/>
    </row>
    <row r="150" spans="1:18" ht="48.75" customHeight="1" x14ac:dyDescent="0.2">
      <c r="A150" s="35">
        <v>141</v>
      </c>
      <c r="B150" s="35" t="s">
        <v>18</v>
      </c>
      <c r="C150" s="13" t="s">
        <v>20</v>
      </c>
      <c r="D150" s="13" t="s">
        <v>938</v>
      </c>
      <c r="E150" s="13" t="s">
        <v>96</v>
      </c>
      <c r="F150" s="13" t="s">
        <v>89</v>
      </c>
      <c r="G150" s="134">
        <v>14</v>
      </c>
      <c r="H150" s="37"/>
      <c r="I150" s="43">
        <v>50000</v>
      </c>
      <c r="J150" s="98" t="s">
        <v>400</v>
      </c>
      <c r="K150" s="13" t="s">
        <v>20</v>
      </c>
      <c r="L150" s="13" t="s">
        <v>267</v>
      </c>
      <c r="M150" s="13" t="s">
        <v>296</v>
      </c>
      <c r="N150" s="13" t="s">
        <v>351</v>
      </c>
      <c r="O150" s="13" t="s">
        <v>393</v>
      </c>
      <c r="P150" s="98" t="s">
        <v>164</v>
      </c>
      <c r="Q150" s="104"/>
      <c r="R150" s="70"/>
    </row>
    <row r="151" spans="1:18" ht="57.75" customHeight="1" x14ac:dyDescent="0.2">
      <c r="A151" s="26">
        <v>142</v>
      </c>
      <c r="B151" s="26" t="s">
        <v>18</v>
      </c>
      <c r="C151" s="27" t="s">
        <v>20</v>
      </c>
      <c r="D151" s="27" t="s">
        <v>939</v>
      </c>
      <c r="E151" s="27" t="s">
        <v>96</v>
      </c>
      <c r="F151" s="27" t="s">
        <v>89</v>
      </c>
      <c r="G151" s="97">
        <v>12.2</v>
      </c>
      <c r="H151" s="29"/>
      <c r="I151" s="39">
        <v>50000</v>
      </c>
      <c r="J151" s="41" t="s">
        <v>400</v>
      </c>
      <c r="K151" s="27" t="s">
        <v>20</v>
      </c>
      <c r="L151" s="27" t="s">
        <v>267</v>
      </c>
      <c r="M151" s="27" t="s">
        <v>296</v>
      </c>
      <c r="N151" s="27" t="s">
        <v>351</v>
      </c>
      <c r="O151" s="27" t="s">
        <v>393</v>
      </c>
      <c r="P151" s="41" t="s">
        <v>164</v>
      </c>
      <c r="Q151" s="40"/>
      <c r="R151" s="70"/>
    </row>
    <row r="152" spans="1:18" ht="50.25" customHeight="1" x14ac:dyDescent="0.2">
      <c r="A152" s="35">
        <v>143</v>
      </c>
      <c r="B152" s="35" t="s">
        <v>18</v>
      </c>
      <c r="C152" s="13" t="s">
        <v>20</v>
      </c>
      <c r="D152" s="13" t="s">
        <v>940</v>
      </c>
      <c r="E152" s="13" t="s">
        <v>96</v>
      </c>
      <c r="F152" s="13" t="s">
        <v>89</v>
      </c>
      <c r="G152" s="134">
        <v>20.6</v>
      </c>
      <c r="H152" s="37"/>
      <c r="I152" s="43">
        <v>50000</v>
      </c>
      <c r="J152" s="98" t="s">
        <v>400</v>
      </c>
      <c r="K152" s="13" t="s">
        <v>20</v>
      </c>
      <c r="L152" s="13" t="s">
        <v>267</v>
      </c>
      <c r="M152" s="13" t="s">
        <v>296</v>
      </c>
      <c r="N152" s="13" t="s">
        <v>351</v>
      </c>
      <c r="O152" s="13" t="s">
        <v>393</v>
      </c>
      <c r="P152" s="98" t="s">
        <v>164</v>
      </c>
      <c r="Q152" s="104"/>
      <c r="R152" s="70"/>
    </row>
    <row r="153" spans="1:18" ht="62.25" customHeight="1" x14ac:dyDescent="0.2">
      <c r="A153" s="26">
        <v>144</v>
      </c>
      <c r="B153" s="26" t="s">
        <v>18</v>
      </c>
      <c r="C153" s="27" t="s">
        <v>615</v>
      </c>
      <c r="D153" s="27" t="s">
        <v>941</v>
      </c>
      <c r="E153" s="27" t="s">
        <v>717</v>
      </c>
      <c r="F153" s="27" t="s">
        <v>89</v>
      </c>
      <c r="G153" s="97">
        <v>14.9</v>
      </c>
      <c r="H153" s="29"/>
      <c r="I153" s="39">
        <v>4000000</v>
      </c>
      <c r="J153" s="41" t="s">
        <v>399</v>
      </c>
      <c r="K153" s="28" t="s">
        <v>942</v>
      </c>
      <c r="L153" s="27" t="s">
        <v>267</v>
      </c>
      <c r="M153" s="27" t="s">
        <v>296</v>
      </c>
      <c r="N153" s="27" t="s">
        <v>351</v>
      </c>
      <c r="O153" s="27" t="s">
        <v>393</v>
      </c>
      <c r="P153" s="27" t="s">
        <v>915</v>
      </c>
      <c r="Q153" s="40"/>
      <c r="R153" s="70"/>
    </row>
    <row r="154" spans="1:18" ht="63.75" customHeight="1" x14ac:dyDescent="0.2">
      <c r="A154" s="35">
        <v>145</v>
      </c>
      <c r="B154" s="13" t="s">
        <v>18</v>
      </c>
      <c r="C154" s="13" t="s">
        <v>20</v>
      </c>
      <c r="D154" s="13" t="s">
        <v>112</v>
      </c>
      <c r="E154" s="13" t="s">
        <v>113</v>
      </c>
      <c r="F154" s="13" t="s">
        <v>85</v>
      </c>
      <c r="G154" s="44">
        <v>1</v>
      </c>
      <c r="H154" s="37"/>
      <c r="I154" s="43">
        <v>5000000</v>
      </c>
      <c r="J154" s="98" t="s">
        <v>400</v>
      </c>
      <c r="K154" s="13" t="s">
        <v>20</v>
      </c>
      <c r="L154" s="13" t="s">
        <v>267</v>
      </c>
      <c r="M154" s="13" t="s">
        <v>296</v>
      </c>
      <c r="N154" s="13" t="s">
        <v>351</v>
      </c>
      <c r="O154" s="13" t="s">
        <v>392</v>
      </c>
      <c r="P154" s="98" t="s">
        <v>164</v>
      </c>
      <c r="Q154" s="104"/>
      <c r="R154" s="99"/>
    </row>
    <row r="155" spans="1:18" ht="38.25" customHeight="1" x14ac:dyDescent="0.2">
      <c r="A155" s="26">
        <v>146</v>
      </c>
      <c r="B155" s="27" t="s">
        <v>18</v>
      </c>
      <c r="C155" s="27" t="s">
        <v>67</v>
      </c>
      <c r="D155" s="27" t="s">
        <v>943</v>
      </c>
      <c r="E155" s="27" t="s">
        <v>944</v>
      </c>
      <c r="F155" s="27" t="s">
        <v>89</v>
      </c>
      <c r="G155" s="97" t="s">
        <v>20</v>
      </c>
      <c r="H155" s="29"/>
      <c r="I155" s="39">
        <v>90000000</v>
      </c>
      <c r="J155" s="41" t="s">
        <v>399</v>
      </c>
      <c r="K155" s="28" t="s">
        <v>945</v>
      </c>
      <c r="L155" s="27" t="s">
        <v>267</v>
      </c>
      <c r="M155" s="27" t="s">
        <v>296</v>
      </c>
      <c r="N155" s="27" t="s">
        <v>351</v>
      </c>
      <c r="O155" s="27" t="s">
        <v>392</v>
      </c>
      <c r="P155" s="41" t="s">
        <v>946</v>
      </c>
      <c r="Q155" s="27"/>
      <c r="R155" s="7"/>
    </row>
    <row r="156" spans="1:18" ht="54" customHeight="1" x14ac:dyDescent="0.2">
      <c r="A156" s="35">
        <v>147</v>
      </c>
      <c r="B156" s="35" t="s">
        <v>18</v>
      </c>
      <c r="C156" s="13" t="s">
        <v>63</v>
      </c>
      <c r="D156" s="13" t="s">
        <v>947</v>
      </c>
      <c r="E156" s="13" t="s">
        <v>717</v>
      </c>
      <c r="F156" s="13" t="s">
        <v>89</v>
      </c>
      <c r="G156" s="134">
        <v>10.8</v>
      </c>
      <c r="H156" s="37"/>
      <c r="I156" s="43">
        <v>8000000</v>
      </c>
      <c r="J156" s="98" t="s">
        <v>399</v>
      </c>
      <c r="K156" s="36" t="s">
        <v>948</v>
      </c>
      <c r="L156" s="13" t="s">
        <v>267</v>
      </c>
      <c r="M156" s="13" t="s">
        <v>296</v>
      </c>
      <c r="N156" s="13" t="s">
        <v>351</v>
      </c>
      <c r="O156" s="13" t="s">
        <v>392</v>
      </c>
      <c r="P156" s="13" t="s">
        <v>949</v>
      </c>
      <c r="Q156" s="13"/>
      <c r="R156" s="7"/>
    </row>
    <row r="157" spans="1:18" ht="66.75" customHeight="1" x14ac:dyDescent="0.2">
      <c r="A157" s="26">
        <v>148</v>
      </c>
      <c r="B157" s="27" t="s">
        <v>18</v>
      </c>
      <c r="C157" s="27" t="s">
        <v>486</v>
      </c>
      <c r="D157" s="27" t="s">
        <v>950</v>
      </c>
      <c r="E157" s="27" t="s">
        <v>245</v>
      </c>
      <c r="F157" s="27" t="s">
        <v>89</v>
      </c>
      <c r="G157" s="97">
        <v>0.53800000000000003</v>
      </c>
      <c r="H157" s="29"/>
      <c r="I157" s="76">
        <v>5200000</v>
      </c>
      <c r="J157" s="41" t="s">
        <v>399</v>
      </c>
      <c r="K157" s="28" t="s">
        <v>951</v>
      </c>
      <c r="L157" s="27" t="s">
        <v>267</v>
      </c>
      <c r="M157" s="27" t="s">
        <v>296</v>
      </c>
      <c r="N157" s="27" t="s">
        <v>351</v>
      </c>
      <c r="O157" s="27" t="s">
        <v>392</v>
      </c>
      <c r="P157" s="27" t="s">
        <v>952</v>
      </c>
      <c r="Q157" s="40"/>
      <c r="R157" s="7"/>
    </row>
    <row r="158" spans="1:18" ht="63" customHeight="1" x14ac:dyDescent="0.2">
      <c r="A158" s="35">
        <v>149</v>
      </c>
      <c r="B158" s="35" t="s">
        <v>18</v>
      </c>
      <c r="C158" s="13" t="s">
        <v>525</v>
      </c>
      <c r="D158" s="13" t="s">
        <v>953</v>
      </c>
      <c r="E158" s="13" t="s">
        <v>827</v>
      </c>
      <c r="F158" s="13" t="s">
        <v>89</v>
      </c>
      <c r="G158" s="134">
        <v>0.30599999999999999</v>
      </c>
      <c r="H158" s="37"/>
      <c r="I158" s="43">
        <v>250000</v>
      </c>
      <c r="J158" s="98" t="s">
        <v>400</v>
      </c>
      <c r="K158" s="36" t="s">
        <v>20</v>
      </c>
      <c r="L158" s="13" t="s">
        <v>267</v>
      </c>
      <c r="M158" s="13" t="s">
        <v>296</v>
      </c>
      <c r="N158" s="13" t="s">
        <v>351</v>
      </c>
      <c r="O158" s="13" t="s">
        <v>392</v>
      </c>
      <c r="P158" s="13" t="s">
        <v>164</v>
      </c>
      <c r="Q158" s="13"/>
      <c r="R158" s="8"/>
    </row>
    <row r="159" spans="1:18" ht="51.75" customHeight="1" x14ac:dyDescent="0.2">
      <c r="A159" s="26">
        <v>150</v>
      </c>
      <c r="B159" s="26" t="s">
        <v>18</v>
      </c>
      <c r="C159" s="27" t="s">
        <v>585</v>
      </c>
      <c r="D159" s="27" t="s">
        <v>954</v>
      </c>
      <c r="E159" s="27" t="s">
        <v>944</v>
      </c>
      <c r="F159" s="27" t="s">
        <v>89</v>
      </c>
      <c r="G159" s="97">
        <v>8.44</v>
      </c>
      <c r="H159" s="29"/>
      <c r="I159" s="39">
        <v>10000000</v>
      </c>
      <c r="J159" s="41" t="s">
        <v>400</v>
      </c>
      <c r="K159" s="28" t="s">
        <v>20</v>
      </c>
      <c r="L159" s="27" t="s">
        <v>267</v>
      </c>
      <c r="M159" s="27" t="s">
        <v>296</v>
      </c>
      <c r="N159" s="27" t="s">
        <v>351</v>
      </c>
      <c r="O159" s="27" t="s">
        <v>392</v>
      </c>
      <c r="P159" s="27" t="s">
        <v>164</v>
      </c>
      <c r="Q159" s="27"/>
      <c r="R159" s="8"/>
    </row>
    <row r="160" spans="1:18" ht="45.75" customHeight="1" x14ac:dyDescent="0.2">
      <c r="A160" s="35">
        <v>151</v>
      </c>
      <c r="B160" s="35" t="s">
        <v>18</v>
      </c>
      <c r="C160" s="135" t="s">
        <v>567</v>
      </c>
      <c r="D160" s="13" t="s">
        <v>955</v>
      </c>
      <c r="E160" s="13" t="s">
        <v>245</v>
      </c>
      <c r="F160" s="13" t="s">
        <v>89</v>
      </c>
      <c r="G160" s="134" t="s">
        <v>20</v>
      </c>
      <c r="H160" s="37"/>
      <c r="I160" s="43">
        <v>10000000</v>
      </c>
      <c r="J160" s="98" t="s">
        <v>400</v>
      </c>
      <c r="K160" s="36">
        <v>46728</v>
      </c>
      <c r="L160" s="13" t="s">
        <v>267</v>
      </c>
      <c r="M160" s="13" t="s">
        <v>296</v>
      </c>
      <c r="N160" s="13" t="s">
        <v>351</v>
      </c>
      <c r="O160" s="13" t="s">
        <v>392</v>
      </c>
      <c r="P160" s="13" t="s">
        <v>164</v>
      </c>
      <c r="Q160" s="13"/>
      <c r="R160" s="8"/>
    </row>
    <row r="161" spans="1:18" ht="51.75" customHeight="1" x14ac:dyDescent="0.2">
      <c r="A161" s="26">
        <v>152</v>
      </c>
      <c r="B161" s="27" t="s">
        <v>18</v>
      </c>
      <c r="C161" s="27" t="s">
        <v>20</v>
      </c>
      <c r="D161" s="27" t="s">
        <v>956</v>
      </c>
      <c r="E161" s="27" t="s">
        <v>957</v>
      </c>
      <c r="F161" s="27" t="s">
        <v>89</v>
      </c>
      <c r="G161" s="97">
        <v>1.89</v>
      </c>
      <c r="H161" s="29"/>
      <c r="I161" s="39">
        <v>994312.43</v>
      </c>
      <c r="J161" s="41" t="s">
        <v>400</v>
      </c>
      <c r="K161" s="27" t="s">
        <v>20</v>
      </c>
      <c r="L161" s="27" t="s">
        <v>267</v>
      </c>
      <c r="M161" s="27" t="s">
        <v>296</v>
      </c>
      <c r="N161" s="27" t="s">
        <v>351</v>
      </c>
      <c r="O161" s="27" t="s">
        <v>392</v>
      </c>
      <c r="P161" s="41" t="s">
        <v>164</v>
      </c>
      <c r="Q161" s="27"/>
      <c r="R161" s="8"/>
    </row>
    <row r="162" spans="1:18" ht="49.5" customHeight="1" x14ac:dyDescent="0.2">
      <c r="A162" s="35">
        <v>153</v>
      </c>
      <c r="B162" s="35" t="s">
        <v>18</v>
      </c>
      <c r="C162" s="13" t="s">
        <v>20</v>
      </c>
      <c r="D162" s="13" t="s">
        <v>958</v>
      </c>
      <c r="E162" s="13" t="s">
        <v>959</v>
      </c>
      <c r="F162" s="13" t="s">
        <v>89</v>
      </c>
      <c r="G162" s="134" t="s">
        <v>20</v>
      </c>
      <c r="H162" s="37"/>
      <c r="I162" s="43">
        <v>1956597.38</v>
      </c>
      <c r="J162" s="98" t="s">
        <v>400</v>
      </c>
      <c r="K162" s="36" t="s">
        <v>20</v>
      </c>
      <c r="L162" s="13" t="s">
        <v>267</v>
      </c>
      <c r="M162" s="13" t="s">
        <v>296</v>
      </c>
      <c r="N162" s="13" t="s">
        <v>351</v>
      </c>
      <c r="O162" s="13" t="s">
        <v>392</v>
      </c>
      <c r="P162" s="13" t="s">
        <v>164</v>
      </c>
      <c r="Q162" s="13"/>
      <c r="R162" s="10"/>
    </row>
    <row r="163" spans="1:18" ht="49.5" customHeight="1" x14ac:dyDescent="0.2">
      <c r="A163" s="26">
        <v>154</v>
      </c>
      <c r="B163" s="27" t="s">
        <v>18</v>
      </c>
      <c r="C163" s="27" t="s">
        <v>20</v>
      </c>
      <c r="D163" s="27" t="s">
        <v>960</v>
      </c>
      <c r="E163" s="27" t="s">
        <v>105</v>
      </c>
      <c r="F163" s="27" t="s">
        <v>94</v>
      </c>
      <c r="G163" s="42">
        <v>36</v>
      </c>
      <c r="H163" s="29"/>
      <c r="I163" s="39">
        <v>1500000</v>
      </c>
      <c r="J163" s="41" t="s">
        <v>400</v>
      </c>
      <c r="K163" s="27" t="s">
        <v>20</v>
      </c>
      <c r="L163" s="27" t="s">
        <v>267</v>
      </c>
      <c r="M163" s="27" t="s">
        <v>296</v>
      </c>
      <c r="N163" s="27" t="s">
        <v>337</v>
      </c>
      <c r="O163" s="27" t="s">
        <v>392</v>
      </c>
      <c r="P163" s="41" t="s">
        <v>164</v>
      </c>
      <c r="Q163" s="27"/>
      <c r="R163" s="8"/>
    </row>
    <row r="164" spans="1:18" ht="49.5" customHeight="1" x14ac:dyDescent="0.2">
      <c r="A164" s="35">
        <v>155</v>
      </c>
      <c r="B164" s="13" t="s">
        <v>407</v>
      </c>
      <c r="C164" s="13" t="s">
        <v>20</v>
      </c>
      <c r="D164" s="13" t="s">
        <v>961</v>
      </c>
      <c r="E164" s="13" t="s">
        <v>962</v>
      </c>
      <c r="F164" s="13" t="s">
        <v>89</v>
      </c>
      <c r="G164" s="44">
        <v>4.33</v>
      </c>
      <c r="H164" s="37">
        <v>341957.02</v>
      </c>
      <c r="I164" s="43">
        <v>168426.59</v>
      </c>
      <c r="J164" s="98" t="s">
        <v>400</v>
      </c>
      <c r="K164" s="36" t="s">
        <v>20</v>
      </c>
      <c r="L164" s="13" t="s">
        <v>267</v>
      </c>
      <c r="M164" s="13" t="s">
        <v>296</v>
      </c>
      <c r="N164" s="13" t="s">
        <v>351</v>
      </c>
      <c r="O164" s="13" t="s">
        <v>393</v>
      </c>
      <c r="P164" s="13" t="s">
        <v>164</v>
      </c>
      <c r="Q164" s="104" t="s">
        <v>469</v>
      </c>
      <c r="R164" s="99"/>
    </row>
    <row r="165" spans="1:18" ht="49.5" customHeight="1" x14ac:dyDescent="0.2">
      <c r="A165" s="26">
        <v>156</v>
      </c>
      <c r="B165" s="27" t="s">
        <v>407</v>
      </c>
      <c r="C165" s="27" t="s">
        <v>20</v>
      </c>
      <c r="D165" s="27" t="s">
        <v>963</v>
      </c>
      <c r="E165" s="27" t="s">
        <v>962</v>
      </c>
      <c r="F165" s="27" t="s">
        <v>89</v>
      </c>
      <c r="G165" s="42">
        <v>7.81</v>
      </c>
      <c r="H165" s="29">
        <v>284964.18</v>
      </c>
      <c r="I165" s="39">
        <v>140355.49</v>
      </c>
      <c r="J165" s="41" t="s">
        <v>400</v>
      </c>
      <c r="K165" s="27" t="s">
        <v>20</v>
      </c>
      <c r="L165" s="27" t="s">
        <v>267</v>
      </c>
      <c r="M165" s="27" t="s">
        <v>296</v>
      </c>
      <c r="N165" s="27" t="s">
        <v>351</v>
      </c>
      <c r="O165" s="27" t="s">
        <v>393</v>
      </c>
      <c r="P165" s="41" t="s">
        <v>164</v>
      </c>
      <c r="Q165" s="40" t="s">
        <v>469</v>
      </c>
      <c r="R165" s="99"/>
    </row>
    <row r="166" spans="1:18" ht="54.75" customHeight="1" x14ac:dyDescent="0.2">
      <c r="A166" s="35">
        <v>157</v>
      </c>
      <c r="B166" s="35" t="s">
        <v>18</v>
      </c>
      <c r="C166" s="13" t="s">
        <v>20</v>
      </c>
      <c r="D166" s="13" t="s">
        <v>964</v>
      </c>
      <c r="E166" s="13" t="s">
        <v>98</v>
      </c>
      <c r="F166" s="13" t="s">
        <v>89</v>
      </c>
      <c r="G166" s="44">
        <v>1.0169999999999999</v>
      </c>
      <c r="H166" s="37"/>
      <c r="I166" s="43">
        <v>1527843.07</v>
      </c>
      <c r="J166" s="98" t="s">
        <v>400</v>
      </c>
      <c r="K166" s="36" t="s">
        <v>20</v>
      </c>
      <c r="L166" s="13" t="s">
        <v>267</v>
      </c>
      <c r="M166" s="13" t="s">
        <v>296</v>
      </c>
      <c r="N166" s="13" t="s">
        <v>351</v>
      </c>
      <c r="O166" s="13" t="s">
        <v>392</v>
      </c>
      <c r="P166" s="13" t="s">
        <v>164</v>
      </c>
      <c r="Q166" s="13"/>
      <c r="R166" s="7"/>
    </row>
    <row r="167" spans="1:18" ht="42" customHeight="1" x14ac:dyDescent="0.2">
      <c r="A167" s="26">
        <v>158</v>
      </c>
      <c r="B167" s="27" t="s">
        <v>18</v>
      </c>
      <c r="C167" s="27" t="s">
        <v>20</v>
      </c>
      <c r="D167" s="27" t="s">
        <v>99</v>
      </c>
      <c r="E167" s="27" t="s">
        <v>98</v>
      </c>
      <c r="F167" s="27" t="s">
        <v>89</v>
      </c>
      <c r="G167" s="42">
        <v>0.12</v>
      </c>
      <c r="H167" s="29"/>
      <c r="I167" s="39">
        <v>3500000</v>
      </c>
      <c r="J167" s="41" t="s">
        <v>400</v>
      </c>
      <c r="K167" s="27" t="s">
        <v>20</v>
      </c>
      <c r="L167" s="27" t="s">
        <v>267</v>
      </c>
      <c r="M167" s="27" t="s">
        <v>296</v>
      </c>
      <c r="N167" s="27" t="s">
        <v>351</v>
      </c>
      <c r="O167" s="27" t="s">
        <v>392</v>
      </c>
      <c r="P167" s="41" t="s">
        <v>164</v>
      </c>
      <c r="Q167" s="27"/>
      <c r="R167" s="7"/>
    </row>
    <row r="168" spans="1:18" ht="53.25" customHeight="1" x14ac:dyDescent="0.2">
      <c r="A168" s="35">
        <v>159</v>
      </c>
      <c r="B168" s="13" t="s">
        <v>18</v>
      </c>
      <c r="C168" s="104" t="s">
        <v>20</v>
      </c>
      <c r="D168" s="13" t="s">
        <v>965</v>
      </c>
      <c r="E168" s="13" t="s">
        <v>98</v>
      </c>
      <c r="F168" s="13" t="s">
        <v>89</v>
      </c>
      <c r="G168" s="44" t="s">
        <v>20</v>
      </c>
      <c r="H168" s="37"/>
      <c r="I168" s="43">
        <v>50000</v>
      </c>
      <c r="J168" s="98" t="s">
        <v>400</v>
      </c>
      <c r="K168" s="13" t="s">
        <v>20</v>
      </c>
      <c r="L168" s="13" t="s">
        <v>531</v>
      </c>
      <c r="M168" s="13" t="s">
        <v>532</v>
      </c>
      <c r="N168" s="13" t="s">
        <v>533</v>
      </c>
      <c r="O168" s="13" t="s">
        <v>392</v>
      </c>
      <c r="P168" s="98" t="s">
        <v>164</v>
      </c>
      <c r="Q168" s="13"/>
      <c r="R168" s="7"/>
    </row>
    <row r="169" spans="1:18" ht="60.75" customHeight="1" x14ac:dyDescent="0.2">
      <c r="A169" s="26">
        <v>160</v>
      </c>
      <c r="B169" s="27" t="s">
        <v>18</v>
      </c>
      <c r="C169" s="27" t="s">
        <v>61</v>
      </c>
      <c r="D169" s="27" t="s">
        <v>966</v>
      </c>
      <c r="E169" s="27" t="s">
        <v>105</v>
      </c>
      <c r="F169" s="27" t="s">
        <v>89</v>
      </c>
      <c r="G169" s="42">
        <v>36</v>
      </c>
      <c r="H169" s="29"/>
      <c r="I169" s="39">
        <v>3000000</v>
      </c>
      <c r="J169" s="41" t="s">
        <v>399</v>
      </c>
      <c r="K169" s="27" t="s">
        <v>967</v>
      </c>
      <c r="L169" s="27" t="s">
        <v>266</v>
      </c>
      <c r="M169" s="27" t="s">
        <v>296</v>
      </c>
      <c r="N169" s="27" t="s">
        <v>337</v>
      </c>
      <c r="O169" s="27" t="s">
        <v>392</v>
      </c>
      <c r="P169" s="41" t="s">
        <v>968</v>
      </c>
      <c r="Q169" s="27"/>
      <c r="R169" s="7"/>
    </row>
    <row r="170" spans="1:18" ht="45" customHeight="1" x14ac:dyDescent="0.2">
      <c r="A170" s="35">
        <v>161</v>
      </c>
      <c r="B170" s="35" t="s">
        <v>18</v>
      </c>
      <c r="C170" s="13" t="s">
        <v>20</v>
      </c>
      <c r="D170" s="13" t="s">
        <v>966</v>
      </c>
      <c r="E170" s="13" t="s">
        <v>105</v>
      </c>
      <c r="F170" s="13" t="s">
        <v>94</v>
      </c>
      <c r="G170" s="44">
        <v>36</v>
      </c>
      <c r="H170" s="37"/>
      <c r="I170" s="43">
        <v>1000000</v>
      </c>
      <c r="J170" s="98" t="s">
        <v>400</v>
      </c>
      <c r="K170" s="13" t="s">
        <v>20</v>
      </c>
      <c r="L170" s="13" t="s">
        <v>266</v>
      </c>
      <c r="M170" s="13" t="s">
        <v>296</v>
      </c>
      <c r="N170" s="13" t="s">
        <v>337</v>
      </c>
      <c r="O170" s="13" t="s">
        <v>392</v>
      </c>
      <c r="P170" s="13" t="s">
        <v>164</v>
      </c>
      <c r="Q170" s="13"/>
      <c r="R170" s="7"/>
    </row>
    <row r="171" spans="1:18" ht="84.75" customHeight="1" x14ac:dyDescent="0.2">
      <c r="A171" s="26">
        <v>162</v>
      </c>
      <c r="B171" s="27" t="s">
        <v>18</v>
      </c>
      <c r="C171" s="27" t="s">
        <v>599</v>
      </c>
      <c r="D171" s="27" t="s">
        <v>253</v>
      </c>
      <c r="E171" s="27" t="s">
        <v>105</v>
      </c>
      <c r="F171" s="27" t="s">
        <v>88</v>
      </c>
      <c r="G171" s="42">
        <v>36</v>
      </c>
      <c r="H171" s="29"/>
      <c r="I171" s="39">
        <v>3000000</v>
      </c>
      <c r="J171" s="41" t="s">
        <v>400</v>
      </c>
      <c r="K171" s="28">
        <v>46844</v>
      </c>
      <c r="L171" s="27" t="s">
        <v>266</v>
      </c>
      <c r="M171" s="27" t="s">
        <v>296</v>
      </c>
      <c r="N171" s="27" t="s">
        <v>337</v>
      </c>
      <c r="O171" s="27" t="s">
        <v>392</v>
      </c>
      <c r="P171" s="41" t="s">
        <v>164</v>
      </c>
      <c r="Q171" s="27"/>
      <c r="R171" s="10"/>
    </row>
    <row r="172" spans="1:18" ht="75" customHeight="1" x14ac:dyDescent="0.2">
      <c r="A172" s="35">
        <v>163</v>
      </c>
      <c r="B172" s="35" t="s">
        <v>18</v>
      </c>
      <c r="C172" s="13" t="s">
        <v>20</v>
      </c>
      <c r="D172" s="13" t="s">
        <v>82</v>
      </c>
      <c r="E172" s="13" t="s">
        <v>83</v>
      </c>
      <c r="F172" s="13" t="s">
        <v>94</v>
      </c>
      <c r="G172" s="44">
        <v>24</v>
      </c>
      <c r="H172" s="37"/>
      <c r="I172" s="43">
        <v>300000</v>
      </c>
      <c r="J172" s="98" t="s">
        <v>400</v>
      </c>
      <c r="K172" s="36" t="s">
        <v>20</v>
      </c>
      <c r="L172" s="13" t="s">
        <v>267</v>
      </c>
      <c r="M172" s="13" t="s">
        <v>296</v>
      </c>
      <c r="N172" s="13" t="s">
        <v>337</v>
      </c>
      <c r="O172" s="13" t="s">
        <v>392</v>
      </c>
      <c r="P172" s="13" t="s">
        <v>404</v>
      </c>
      <c r="Q172" s="13"/>
      <c r="R172" s="17"/>
    </row>
    <row r="173" spans="1:18" ht="52.5" customHeight="1" x14ac:dyDescent="0.2">
      <c r="A173" s="26">
        <v>164</v>
      </c>
      <c r="B173" s="27" t="s">
        <v>18</v>
      </c>
      <c r="C173" s="27" t="s">
        <v>20</v>
      </c>
      <c r="D173" s="27" t="s">
        <v>86</v>
      </c>
      <c r="E173" s="27" t="s">
        <v>114</v>
      </c>
      <c r="F173" s="27" t="s">
        <v>84</v>
      </c>
      <c r="G173" s="42" t="s">
        <v>87</v>
      </c>
      <c r="H173" s="29"/>
      <c r="I173" s="39">
        <v>2000000</v>
      </c>
      <c r="J173" s="41" t="s">
        <v>400</v>
      </c>
      <c r="K173" s="27" t="s">
        <v>87</v>
      </c>
      <c r="L173" s="27" t="s">
        <v>267</v>
      </c>
      <c r="M173" s="27" t="s">
        <v>296</v>
      </c>
      <c r="N173" s="27" t="s">
        <v>348</v>
      </c>
      <c r="O173" s="27" t="s">
        <v>392</v>
      </c>
      <c r="P173" s="41" t="s">
        <v>404</v>
      </c>
      <c r="Q173" s="40"/>
      <c r="R173" s="17"/>
    </row>
    <row r="174" spans="1:18" ht="51.75" customHeight="1" x14ac:dyDescent="0.2">
      <c r="A174" s="35">
        <v>165</v>
      </c>
      <c r="B174" s="13" t="s">
        <v>18</v>
      </c>
      <c r="C174" s="13" t="s">
        <v>20</v>
      </c>
      <c r="D174" s="13" t="s">
        <v>556</v>
      </c>
      <c r="E174" s="13" t="s">
        <v>557</v>
      </c>
      <c r="F174" s="13" t="s">
        <v>85</v>
      </c>
      <c r="G174" s="44" t="s">
        <v>84</v>
      </c>
      <c r="H174" s="37"/>
      <c r="I174" s="43">
        <v>3000000</v>
      </c>
      <c r="J174" s="98" t="s">
        <v>399</v>
      </c>
      <c r="K174" s="13" t="s">
        <v>87</v>
      </c>
      <c r="L174" s="13" t="s">
        <v>267</v>
      </c>
      <c r="M174" s="13" t="s">
        <v>296</v>
      </c>
      <c r="N174" s="13" t="s">
        <v>341</v>
      </c>
      <c r="O174" s="13" t="s">
        <v>392</v>
      </c>
      <c r="P174" s="98" t="s">
        <v>404</v>
      </c>
      <c r="Q174" s="104"/>
      <c r="R174" s="17"/>
    </row>
    <row r="175" spans="1:18" ht="51" customHeight="1" x14ac:dyDescent="0.2">
      <c r="A175" s="26">
        <v>166</v>
      </c>
      <c r="B175" s="26" t="s">
        <v>18</v>
      </c>
      <c r="C175" s="27" t="s">
        <v>62</v>
      </c>
      <c r="D175" s="27" t="s">
        <v>969</v>
      </c>
      <c r="E175" s="27" t="s">
        <v>105</v>
      </c>
      <c r="F175" s="27" t="s">
        <v>89</v>
      </c>
      <c r="G175" s="42">
        <v>30</v>
      </c>
      <c r="H175" s="29"/>
      <c r="I175" s="39">
        <v>85000</v>
      </c>
      <c r="J175" s="41" t="s">
        <v>399</v>
      </c>
      <c r="K175" s="28" t="s">
        <v>970</v>
      </c>
      <c r="L175" s="27" t="s">
        <v>266</v>
      </c>
      <c r="M175" s="27" t="s">
        <v>296</v>
      </c>
      <c r="N175" s="27" t="s">
        <v>337</v>
      </c>
      <c r="O175" s="27" t="s">
        <v>392</v>
      </c>
      <c r="P175" s="27" t="s">
        <v>971</v>
      </c>
      <c r="Q175" s="27"/>
      <c r="R175" s="7"/>
    </row>
    <row r="176" spans="1:18" ht="40.5" customHeight="1" x14ac:dyDescent="0.2">
      <c r="A176" s="35">
        <v>167</v>
      </c>
      <c r="B176" s="13" t="s">
        <v>18</v>
      </c>
      <c r="C176" s="104" t="s">
        <v>568</v>
      </c>
      <c r="D176" s="13" t="s">
        <v>972</v>
      </c>
      <c r="E176" s="13" t="s">
        <v>105</v>
      </c>
      <c r="F176" s="13" t="s">
        <v>94</v>
      </c>
      <c r="G176" s="44">
        <v>36</v>
      </c>
      <c r="H176" s="37"/>
      <c r="I176" s="43">
        <v>2050000</v>
      </c>
      <c r="J176" s="98" t="s">
        <v>399</v>
      </c>
      <c r="K176" s="36" t="s">
        <v>973</v>
      </c>
      <c r="L176" s="13" t="s">
        <v>266</v>
      </c>
      <c r="M176" s="13" t="s">
        <v>296</v>
      </c>
      <c r="N176" s="13" t="s">
        <v>337</v>
      </c>
      <c r="O176" s="13" t="s">
        <v>392</v>
      </c>
      <c r="P176" s="13" t="s">
        <v>974</v>
      </c>
      <c r="Q176" s="13"/>
      <c r="R176" s="8"/>
    </row>
    <row r="177" spans="1:18" ht="42.75" customHeight="1" x14ac:dyDescent="0.2">
      <c r="A177" s="26">
        <v>168</v>
      </c>
      <c r="B177" s="26" t="s">
        <v>18</v>
      </c>
      <c r="C177" s="27" t="s">
        <v>524</v>
      </c>
      <c r="D177" s="27" t="s">
        <v>975</v>
      </c>
      <c r="E177" s="27" t="s">
        <v>448</v>
      </c>
      <c r="F177" s="27" t="s">
        <v>94</v>
      </c>
      <c r="G177" s="42">
        <v>60</v>
      </c>
      <c r="H177" s="29"/>
      <c r="I177" s="39">
        <v>2500000</v>
      </c>
      <c r="J177" s="41" t="s">
        <v>399</v>
      </c>
      <c r="K177" s="28">
        <v>47807</v>
      </c>
      <c r="L177" s="27" t="s">
        <v>266</v>
      </c>
      <c r="M177" s="27" t="s">
        <v>296</v>
      </c>
      <c r="N177" s="27" t="s">
        <v>337</v>
      </c>
      <c r="O177" s="27" t="s">
        <v>392</v>
      </c>
      <c r="P177" s="41" t="s">
        <v>976</v>
      </c>
      <c r="Q177" s="27"/>
      <c r="R177" s="8"/>
    </row>
    <row r="178" spans="1:18" ht="42.75" customHeight="1" x14ac:dyDescent="0.2">
      <c r="A178" s="35">
        <v>169</v>
      </c>
      <c r="B178" s="13" t="s">
        <v>102</v>
      </c>
      <c r="C178" s="13" t="s">
        <v>108</v>
      </c>
      <c r="D178" s="13" t="s">
        <v>977</v>
      </c>
      <c r="E178" s="13" t="s">
        <v>105</v>
      </c>
      <c r="F178" s="13" t="s">
        <v>94</v>
      </c>
      <c r="G178" s="44">
        <v>30</v>
      </c>
      <c r="H178" s="37"/>
      <c r="I178" s="43">
        <v>175000</v>
      </c>
      <c r="J178" s="98" t="s">
        <v>401</v>
      </c>
      <c r="K178" s="13" t="s">
        <v>970</v>
      </c>
      <c r="L178" s="13" t="s">
        <v>266</v>
      </c>
      <c r="M178" s="13" t="s">
        <v>296</v>
      </c>
      <c r="N178" s="13" t="s">
        <v>337</v>
      </c>
      <c r="O178" s="13" t="s">
        <v>392</v>
      </c>
      <c r="P178" s="98" t="s">
        <v>978</v>
      </c>
      <c r="Q178" s="13"/>
      <c r="R178" s="8"/>
    </row>
    <row r="179" spans="1:18" ht="39.75" customHeight="1" x14ac:dyDescent="0.2">
      <c r="A179" s="26">
        <v>170</v>
      </c>
      <c r="B179" s="26" t="s">
        <v>102</v>
      </c>
      <c r="C179" s="27" t="s">
        <v>569</v>
      </c>
      <c r="D179" s="27" t="s">
        <v>979</v>
      </c>
      <c r="E179" s="27" t="s">
        <v>105</v>
      </c>
      <c r="F179" s="27" t="s">
        <v>94</v>
      </c>
      <c r="G179" s="42">
        <v>36</v>
      </c>
      <c r="H179" s="29"/>
      <c r="I179" s="39">
        <v>2700000</v>
      </c>
      <c r="J179" s="41" t="s">
        <v>399</v>
      </c>
      <c r="K179" s="27" t="s">
        <v>980</v>
      </c>
      <c r="L179" s="27" t="s">
        <v>266</v>
      </c>
      <c r="M179" s="27" t="s">
        <v>296</v>
      </c>
      <c r="N179" s="27" t="s">
        <v>337</v>
      </c>
      <c r="O179" s="27" t="s">
        <v>392</v>
      </c>
      <c r="P179" s="41" t="s">
        <v>981</v>
      </c>
      <c r="Q179" s="27"/>
      <c r="R179" s="8"/>
    </row>
    <row r="180" spans="1:18" ht="78.75" customHeight="1" x14ac:dyDescent="0.2">
      <c r="A180" s="35">
        <v>171</v>
      </c>
      <c r="B180" s="13" t="s">
        <v>102</v>
      </c>
      <c r="C180" s="13" t="s">
        <v>20</v>
      </c>
      <c r="D180" s="13" t="s">
        <v>999</v>
      </c>
      <c r="E180" s="13" t="s">
        <v>105</v>
      </c>
      <c r="F180" s="13" t="s">
        <v>94</v>
      </c>
      <c r="G180" s="44" t="s">
        <v>20</v>
      </c>
      <c r="H180" s="37">
        <v>3475000</v>
      </c>
      <c r="I180" s="43"/>
      <c r="J180" s="98" t="s">
        <v>400</v>
      </c>
      <c r="K180" s="13" t="s">
        <v>20</v>
      </c>
      <c r="L180" s="13" t="s">
        <v>266</v>
      </c>
      <c r="M180" s="13" t="s">
        <v>296</v>
      </c>
      <c r="N180" s="13" t="s">
        <v>337</v>
      </c>
      <c r="O180" s="13" t="s">
        <v>393</v>
      </c>
      <c r="P180" s="98" t="s">
        <v>161</v>
      </c>
      <c r="Q180" s="104" t="s">
        <v>453</v>
      </c>
      <c r="R180" s="70"/>
    </row>
    <row r="181" spans="1:18" ht="57.75" customHeight="1" x14ac:dyDescent="0.2">
      <c r="A181" s="26">
        <v>172</v>
      </c>
      <c r="B181" s="26" t="s">
        <v>102</v>
      </c>
      <c r="C181" s="27" t="s">
        <v>20</v>
      </c>
      <c r="D181" s="27" t="s">
        <v>1000</v>
      </c>
      <c r="E181" s="27" t="s">
        <v>105</v>
      </c>
      <c r="F181" s="27" t="s">
        <v>94</v>
      </c>
      <c r="G181" s="42">
        <v>97</v>
      </c>
      <c r="H181" s="29">
        <v>2000000</v>
      </c>
      <c r="I181" s="39"/>
      <c r="J181" s="41" t="s">
        <v>400</v>
      </c>
      <c r="K181" s="27" t="s">
        <v>20</v>
      </c>
      <c r="L181" s="27" t="s">
        <v>266</v>
      </c>
      <c r="M181" s="27" t="s">
        <v>296</v>
      </c>
      <c r="N181" s="27" t="s">
        <v>337</v>
      </c>
      <c r="O181" s="27" t="s">
        <v>393</v>
      </c>
      <c r="P181" s="27" t="s">
        <v>161</v>
      </c>
      <c r="Q181" s="40" t="s">
        <v>453</v>
      </c>
      <c r="R181" s="70"/>
    </row>
    <row r="182" spans="1:18" ht="69" customHeight="1" x14ac:dyDescent="0.2">
      <c r="A182" s="35">
        <v>173</v>
      </c>
      <c r="B182" s="35" t="s">
        <v>102</v>
      </c>
      <c r="C182" s="13" t="s">
        <v>20</v>
      </c>
      <c r="D182" s="13" t="s">
        <v>1001</v>
      </c>
      <c r="E182" s="13" t="s">
        <v>105</v>
      </c>
      <c r="F182" s="13" t="s">
        <v>94</v>
      </c>
      <c r="G182" s="44">
        <v>97</v>
      </c>
      <c r="H182" s="37">
        <v>1000000</v>
      </c>
      <c r="I182" s="43"/>
      <c r="J182" s="98" t="s">
        <v>400</v>
      </c>
      <c r="K182" s="13" t="s">
        <v>20</v>
      </c>
      <c r="L182" s="13" t="s">
        <v>266</v>
      </c>
      <c r="M182" s="13" t="s">
        <v>296</v>
      </c>
      <c r="N182" s="13" t="s">
        <v>337</v>
      </c>
      <c r="O182" s="13" t="s">
        <v>392</v>
      </c>
      <c r="P182" s="13" t="s">
        <v>161</v>
      </c>
      <c r="Q182" s="104" t="s">
        <v>453</v>
      </c>
      <c r="R182" s="70"/>
    </row>
    <row r="183" spans="1:18" ht="66" customHeight="1" x14ac:dyDescent="0.2">
      <c r="A183" s="26">
        <v>174</v>
      </c>
      <c r="B183" s="26" t="s">
        <v>102</v>
      </c>
      <c r="C183" s="27" t="s">
        <v>20</v>
      </c>
      <c r="D183" s="27" t="s">
        <v>1002</v>
      </c>
      <c r="E183" s="27" t="s">
        <v>105</v>
      </c>
      <c r="F183" s="27" t="s">
        <v>94</v>
      </c>
      <c r="G183" s="42" t="s">
        <v>20</v>
      </c>
      <c r="H183" s="29">
        <v>100000</v>
      </c>
      <c r="I183" s="39"/>
      <c r="J183" s="41" t="s">
        <v>400</v>
      </c>
      <c r="K183" s="27" t="s">
        <v>20</v>
      </c>
      <c r="L183" s="27" t="s">
        <v>266</v>
      </c>
      <c r="M183" s="27" t="s">
        <v>296</v>
      </c>
      <c r="N183" s="27" t="s">
        <v>337</v>
      </c>
      <c r="O183" s="27" t="s">
        <v>392</v>
      </c>
      <c r="P183" s="27" t="s">
        <v>161</v>
      </c>
      <c r="Q183" s="40" t="s">
        <v>453</v>
      </c>
      <c r="R183" s="70"/>
    </row>
    <row r="184" spans="1:18" ht="62.25" customHeight="1" x14ac:dyDescent="0.2">
      <c r="A184" s="35">
        <v>175</v>
      </c>
      <c r="B184" s="13" t="s">
        <v>102</v>
      </c>
      <c r="C184" s="13" t="s">
        <v>596</v>
      </c>
      <c r="D184" s="13" t="s">
        <v>982</v>
      </c>
      <c r="E184" s="13" t="s">
        <v>105</v>
      </c>
      <c r="F184" s="13" t="s">
        <v>94</v>
      </c>
      <c r="G184" s="44">
        <v>84</v>
      </c>
      <c r="H184" s="37">
        <v>2334366.13</v>
      </c>
      <c r="I184" s="43">
        <v>0</v>
      </c>
      <c r="J184" s="98" t="s">
        <v>399</v>
      </c>
      <c r="K184" s="13" t="s">
        <v>983</v>
      </c>
      <c r="L184" s="13" t="s">
        <v>592</v>
      </c>
      <c r="M184" s="13" t="s">
        <v>532</v>
      </c>
      <c r="N184" s="13" t="s">
        <v>593</v>
      </c>
      <c r="O184" s="13" t="s">
        <v>392</v>
      </c>
      <c r="P184" s="98" t="s">
        <v>984</v>
      </c>
      <c r="Q184" s="13" t="s">
        <v>452</v>
      </c>
      <c r="R184" s="81"/>
    </row>
    <row r="185" spans="1:18" ht="30" customHeight="1" x14ac:dyDescent="0.2">
      <c r="A185" s="26">
        <v>176</v>
      </c>
      <c r="B185" s="27" t="s">
        <v>102</v>
      </c>
      <c r="C185" s="27" t="s">
        <v>598</v>
      </c>
      <c r="D185" s="27" t="s">
        <v>985</v>
      </c>
      <c r="E185" s="27" t="s">
        <v>105</v>
      </c>
      <c r="F185" s="27" t="s">
        <v>94</v>
      </c>
      <c r="G185" s="42">
        <v>72</v>
      </c>
      <c r="H185" s="29">
        <v>3816420.3</v>
      </c>
      <c r="I185" s="39">
        <v>346947.3</v>
      </c>
      <c r="J185" s="41" t="s">
        <v>399</v>
      </c>
      <c r="K185" s="27" t="s">
        <v>986</v>
      </c>
      <c r="L185" s="27" t="s">
        <v>592</v>
      </c>
      <c r="M185" s="27" t="s">
        <v>532</v>
      </c>
      <c r="N185" s="27" t="s">
        <v>593</v>
      </c>
      <c r="O185" s="27" t="s">
        <v>392</v>
      </c>
      <c r="P185" s="41" t="s">
        <v>755</v>
      </c>
      <c r="Q185" s="27" t="s">
        <v>452</v>
      </c>
      <c r="R185" s="81"/>
    </row>
    <row r="186" spans="1:18" ht="55.5" customHeight="1" x14ac:dyDescent="0.2">
      <c r="A186" s="35">
        <v>177</v>
      </c>
      <c r="B186" s="13" t="s">
        <v>102</v>
      </c>
      <c r="C186" s="13" t="s">
        <v>597</v>
      </c>
      <c r="D186" s="13" t="s">
        <v>987</v>
      </c>
      <c r="E186" s="13" t="s">
        <v>105</v>
      </c>
      <c r="F186" s="13" t="s">
        <v>94</v>
      </c>
      <c r="G186" s="44">
        <v>84</v>
      </c>
      <c r="H186" s="37">
        <v>112014.42</v>
      </c>
      <c r="I186" s="43">
        <v>0</v>
      </c>
      <c r="J186" s="98" t="s">
        <v>399</v>
      </c>
      <c r="K186" s="13" t="s">
        <v>988</v>
      </c>
      <c r="L186" s="13" t="s">
        <v>592</v>
      </c>
      <c r="M186" s="13" t="s">
        <v>532</v>
      </c>
      <c r="N186" s="13" t="s">
        <v>593</v>
      </c>
      <c r="O186" s="13" t="s">
        <v>392</v>
      </c>
      <c r="P186" s="98" t="s">
        <v>989</v>
      </c>
      <c r="Q186" s="13" t="s">
        <v>452</v>
      </c>
      <c r="R186" s="81"/>
    </row>
    <row r="187" spans="1:18" ht="57" customHeight="1" x14ac:dyDescent="0.2">
      <c r="A187" s="26">
        <v>178</v>
      </c>
      <c r="B187" s="26" t="s">
        <v>102</v>
      </c>
      <c r="C187" s="27" t="s">
        <v>20</v>
      </c>
      <c r="D187" s="27" t="s">
        <v>231</v>
      </c>
      <c r="E187" s="27" t="s">
        <v>105</v>
      </c>
      <c r="F187" s="27" t="s">
        <v>94</v>
      </c>
      <c r="G187" s="42" t="s">
        <v>20</v>
      </c>
      <c r="H187" s="29">
        <v>120600</v>
      </c>
      <c r="I187" s="39">
        <v>59400</v>
      </c>
      <c r="J187" s="41" t="s">
        <v>400</v>
      </c>
      <c r="K187" s="28" t="s">
        <v>20</v>
      </c>
      <c r="L187" s="27" t="s">
        <v>267</v>
      </c>
      <c r="M187" s="27" t="s">
        <v>296</v>
      </c>
      <c r="N187" s="27" t="s">
        <v>337</v>
      </c>
      <c r="O187" s="27" t="s">
        <v>393</v>
      </c>
      <c r="P187" s="27" t="s">
        <v>161</v>
      </c>
      <c r="Q187" s="40" t="s">
        <v>454</v>
      </c>
      <c r="R187" s="10"/>
    </row>
    <row r="188" spans="1:18" ht="44.25" customHeight="1" x14ac:dyDescent="0.2">
      <c r="A188" s="35">
        <v>179</v>
      </c>
      <c r="B188" s="13" t="s">
        <v>102</v>
      </c>
      <c r="C188" s="13" t="s">
        <v>20</v>
      </c>
      <c r="D188" s="13" t="s">
        <v>68</v>
      </c>
      <c r="E188" s="13" t="s">
        <v>103</v>
      </c>
      <c r="F188" s="13" t="s">
        <v>85</v>
      </c>
      <c r="G188" s="44">
        <v>6</v>
      </c>
      <c r="H188" s="37">
        <v>23427.200000000001</v>
      </c>
      <c r="I188" s="43">
        <v>453862.3</v>
      </c>
      <c r="J188" s="98" t="s">
        <v>399</v>
      </c>
      <c r="K188" s="13" t="s">
        <v>20</v>
      </c>
      <c r="L188" s="13" t="s">
        <v>266</v>
      </c>
      <c r="M188" s="13" t="s">
        <v>296</v>
      </c>
      <c r="N188" s="13" t="s">
        <v>337</v>
      </c>
      <c r="O188" s="13" t="s">
        <v>392</v>
      </c>
      <c r="P188" s="98" t="s">
        <v>161</v>
      </c>
      <c r="Q188" s="13"/>
      <c r="R188" s="10"/>
    </row>
    <row r="189" spans="1:18" ht="54" customHeight="1" x14ac:dyDescent="0.2">
      <c r="A189" s="26">
        <v>180</v>
      </c>
      <c r="B189" s="26" t="s">
        <v>102</v>
      </c>
      <c r="C189" s="27" t="s">
        <v>104</v>
      </c>
      <c r="D189" s="27" t="s">
        <v>252</v>
      </c>
      <c r="E189" s="27" t="s">
        <v>105</v>
      </c>
      <c r="F189" s="27" t="s">
        <v>94</v>
      </c>
      <c r="G189" s="42">
        <v>3</v>
      </c>
      <c r="H189" s="29">
        <v>1800000</v>
      </c>
      <c r="I189" s="39">
        <v>200000</v>
      </c>
      <c r="J189" s="41" t="s">
        <v>400</v>
      </c>
      <c r="K189" s="28" t="s">
        <v>20</v>
      </c>
      <c r="L189" s="27" t="s">
        <v>266</v>
      </c>
      <c r="M189" s="27" t="s">
        <v>296</v>
      </c>
      <c r="N189" s="27" t="s">
        <v>337</v>
      </c>
      <c r="O189" s="27" t="s">
        <v>393</v>
      </c>
      <c r="P189" s="27" t="s">
        <v>161</v>
      </c>
      <c r="Q189" s="27" t="s">
        <v>452</v>
      </c>
      <c r="R189"/>
    </row>
    <row r="190" spans="1:18" ht="48" customHeight="1" x14ac:dyDescent="0.2">
      <c r="A190" s="35">
        <v>181</v>
      </c>
      <c r="B190" s="13" t="s">
        <v>102</v>
      </c>
      <c r="C190" s="13" t="s">
        <v>20</v>
      </c>
      <c r="D190" s="13" t="s">
        <v>595</v>
      </c>
      <c r="E190" s="13" t="s">
        <v>21</v>
      </c>
      <c r="F190" s="13" t="s">
        <v>85</v>
      </c>
      <c r="G190" s="44" t="s">
        <v>20</v>
      </c>
      <c r="H190" s="37">
        <v>100000</v>
      </c>
      <c r="I190" s="43">
        <v>50000</v>
      </c>
      <c r="J190" s="98" t="s">
        <v>400</v>
      </c>
      <c r="K190" s="13" t="s">
        <v>20</v>
      </c>
      <c r="L190" s="13" t="s">
        <v>267</v>
      </c>
      <c r="M190" s="13" t="s">
        <v>296</v>
      </c>
      <c r="N190" s="13" t="s">
        <v>352</v>
      </c>
      <c r="O190" s="13" t="s">
        <v>393</v>
      </c>
      <c r="P190" s="98" t="s">
        <v>161</v>
      </c>
      <c r="Q190" s="104" t="s">
        <v>452</v>
      </c>
      <c r="R190" s="8"/>
    </row>
    <row r="191" spans="1:18" ht="44.25" customHeight="1" x14ac:dyDescent="0.2">
      <c r="A191" s="26">
        <v>182</v>
      </c>
      <c r="B191" s="26" t="s">
        <v>102</v>
      </c>
      <c r="C191" s="27" t="s">
        <v>20</v>
      </c>
      <c r="D191" s="27" t="s">
        <v>106</v>
      </c>
      <c r="E191" s="27" t="s">
        <v>21</v>
      </c>
      <c r="F191" s="27" t="s">
        <v>85</v>
      </c>
      <c r="G191" s="42" t="s">
        <v>20</v>
      </c>
      <c r="H191" s="29">
        <v>1512000</v>
      </c>
      <c r="I191" s="39">
        <v>168000</v>
      </c>
      <c r="J191" s="41" t="s">
        <v>400</v>
      </c>
      <c r="K191" s="28" t="s">
        <v>20</v>
      </c>
      <c r="L191" s="27" t="s">
        <v>267</v>
      </c>
      <c r="M191" s="27" t="s">
        <v>296</v>
      </c>
      <c r="N191" s="27" t="s">
        <v>352</v>
      </c>
      <c r="O191" s="27" t="s">
        <v>393</v>
      </c>
      <c r="P191" s="27" t="s">
        <v>161</v>
      </c>
      <c r="Q191" s="40" t="s">
        <v>452</v>
      </c>
      <c r="R191"/>
    </row>
    <row r="192" spans="1:18" ht="55.5" customHeight="1" x14ac:dyDescent="0.2">
      <c r="A192" s="35">
        <v>183</v>
      </c>
      <c r="B192" s="13" t="s">
        <v>102</v>
      </c>
      <c r="C192" s="13" t="s">
        <v>20</v>
      </c>
      <c r="D192" s="13" t="s">
        <v>107</v>
      </c>
      <c r="E192" s="13" t="s">
        <v>21</v>
      </c>
      <c r="F192" s="13" t="s">
        <v>94</v>
      </c>
      <c r="G192" s="44">
        <v>24</v>
      </c>
      <c r="H192" s="37">
        <v>89143.280999999988</v>
      </c>
      <c r="I192" s="43">
        <v>9904.8090000000011</v>
      </c>
      <c r="J192" s="98" t="s">
        <v>400</v>
      </c>
      <c r="K192" s="13" t="s">
        <v>20</v>
      </c>
      <c r="L192" s="13" t="s">
        <v>266</v>
      </c>
      <c r="M192" s="13" t="s">
        <v>296</v>
      </c>
      <c r="N192" s="13" t="s">
        <v>337</v>
      </c>
      <c r="O192" s="13" t="s">
        <v>393</v>
      </c>
      <c r="P192" s="98" t="s">
        <v>161</v>
      </c>
      <c r="Q192" s="104" t="s">
        <v>452</v>
      </c>
      <c r="R192" s="8"/>
    </row>
    <row r="193" spans="1:18" ht="54" customHeight="1" x14ac:dyDescent="0.2">
      <c r="A193" s="26">
        <v>184</v>
      </c>
      <c r="B193" s="26" t="s">
        <v>102</v>
      </c>
      <c r="C193" s="27" t="s">
        <v>20</v>
      </c>
      <c r="D193" s="27" t="s">
        <v>405</v>
      </c>
      <c r="E193" s="27" t="s">
        <v>105</v>
      </c>
      <c r="F193" s="27" t="s">
        <v>94</v>
      </c>
      <c r="G193" s="42" t="s">
        <v>20</v>
      </c>
      <c r="H193" s="29"/>
      <c r="I193" s="39">
        <v>100000</v>
      </c>
      <c r="J193" s="41" t="s">
        <v>400</v>
      </c>
      <c r="K193" s="28" t="s">
        <v>20</v>
      </c>
      <c r="L193" s="27" t="s">
        <v>266</v>
      </c>
      <c r="M193" s="27" t="s">
        <v>296</v>
      </c>
      <c r="N193" s="27" t="s">
        <v>337</v>
      </c>
      <c r="O193" s="27" t="s">
        <v>392</v>
      </c>
      <c r="P193" s="27" t="s">
        <v>164</v>
      </c>
      <c r="Q193" s="27"/>
      <c r="R193"/>
    </row>
    <row r="194" spans="1:18" ht="59.25" customHeight="1" x14ac:dyDescent="0.2">
      <c r="A194" s="35">
        <v>185</v>
      </c>
      <c r="B194" s="13" t="s">
        <v>102</v>
      </c>
      <c r="C194" s="13" t="s">
        <v>578</v>
      </c>
      <c r="D194" s="13" t="s">
        <v>990</v>
      </c>
      <c r="E194" s="13" t="s">
        <v>991</v>
      </c>
      <c r="F194" s="13" t="s">
        <v>94</v>
      </c>
      <c r="G194" s="44" t="s">
        <v>20</v>
      </c>
      <c r="H194" s="37">
        <v>443431.8</v>
      </c>
      <c r="I194" s="37">
        <v>0</v>
      </c>
      <c r="J194" s="98" t="s">
        <v>400</v>
      </c>
      <c r="K194" s="13" t="s">
        <v>20</v>
      </c>
      <c r="L194" s="13" t="s">
        <v>266</v>
      </c>
      <c r="M194" s="13" t="s">
        <v>296</v>
      </c>
      <c r="N194" s="13" t="s">
        <v>337</v>
      </c>
      <c r="O194" s="13" t="s">
        <v>393</v>
      </c>
      <c r="P194" s="98" t="s">
        <v>161</v>
      </c>
      <c r="Q194" s="104"/>
    </row>
    <row r="195" spans="1:18" ht="53.25" customHeight="1" x14ac:dyDescent="0.2">
      <c r="A195" s="26">
        <v>186</v>
      </c>
      <c r="B195" s="27" t="s">
        <v>102</v>
      </c>
      <c r="C195" s="27" t="s">
        <v>594</v>
      </c>
      <c r="D195" s="27" t="s">
        <v>992</v>
      </c>
      <c r="E195" s="27" t="s">
        <v>105</v>
      </c>
      <c r="F195" s="27" t="s">
        <v>94</v>
      </c>
      <c r="G195" s="42">
        <v>24</v>
      </c>
      <c r="H195" s="29">
        <v>2383284.2000000002</v>
      </c>
      <c r="I195" s="29">
        <v>376046.51</v>
      </c>
      <c r="J195" s="41" t="s">
        <v>399</v>
      </c>
      <c r="K195" s="27" t="s">
        <v>993</v>
      </c>
      <c r="L195" s="27" t="s">
        <v>592</v>
      </c>
      <c r="M195" s="27" t="s">
        <v>532</v>
      </c>
      <c r="N195" s="27" t="s">
        <v>593</v>
      </c>
      <c r="O195" s="27" t="s">
        <v>393</v>
      </c>
      <c r="P195" s="41" t="s">
        <v>994</v>
      </c>
      <c r="Q195" s="40" t="s">
        <v>452</v>
      </c>
    </row>
    <row r="197" spans="1:18" x14ac:dyDescent="0.2">
      <c r="A197" s="137"/>
      <c r="B197" s="137"/>
      <c r="C197" s="137"/>
    </row>
    <row r="198" spans="1:18" x14ac:dyDescent="0.2">
      <c r="A198" s="138"/>
      <c r="B198" s="138"/>
      <c r="C198" s="138"/>
    </row>
  </sheetData>
  <autoFilter ref="A8:Q195" xr:uid="{00000000-0001-0000-0100-000000000000}">
    <filterColumn colId="11" showButton="0"/>
    <filterColumn colId="12" showButton="0"/>
  </autoFilter>
  <mergeCells count="27">
    <mergeCell ref="G8:G9"/>
    <mergeCell ref="A8:A9"/>
    <mergeCell ref="B8:B9"/>
    <mergeCell ref="E8:E9"/>
    <mergeCell ref="D8:D9"/>
    <mergeCell ref="C8:C9"/>
    <mergeCell ref="A1:Q1"/>
    <mergeCell ref="J3:L3"/>
    <mergeCell ref="J4:L4"/>
    <mergeCell ref="J5:L5"/>
    <mergeCell ref="J6:L6"/>
    <mergeCell ref="A197:C197"/>
    <mergeCell ref="A198:C198"/>
    <mergeCell ref="I8:I9"/>
    <mergeCell ref="J8:J9"/>
    <mergeCell ref="H3:I3"/>
    <mergeCell ref="H4:I4"/>
    <mergeCell ref="H5:I5"/>
    <mergeCell ref="H6:I6"/>
    <mergeCell ref="A7:Q7"/>
    <mergeCell ref="L8:N8"/>
    <mergeCell ref="P8:P9"/>
    <mergeCell ref="Q8:Q9"/>
    <mergeCell ref="H8:H9"/>
    <mergeCell ref="O8:O9"/>
    <mergeCell ref="F8:F9"/>
    <mergeCell ref="K8:K9"/>
  </mergeCells>
  <phoneticPr fontId="12" type="noConversion"/>
  <printOptions horizontalCentered="1"/>
  <pageMargins left="0.70866141732283472" right="0.70866141732283472" top="0.78740157480314965" bottom="0.78740157480314965" header="0.31496062992125984" footer="0.31496062992125984"/>
  <pageSetup paperSize="8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9"/>
  <sheetViews>
    <sheetView showGridLines="0" topLeftCell="A16" zoomScale="80" zoomScaleNormal="80" workbookViewId="0">
      <selection sqref="A1:P28"/>
    </sheetView>
  </sheetViews>
  <sheetFormatPr defaultRowHeight="46.5" customHeight="1" x14ac:dyDescent="0.2"/>
  <cols>
    <col min="1" max="1" width="5" style="5" customWidth="1"/>
    <col min="2" max="2" width="13.85546875" style="5" customWidth="1"/>
    <col min="3" max="3" width="13.140625" style="5" customWidth="1"/>
    <col min="4" max="4" width="67.7109375" style="5" customWidth="1"/>
    <col min="5" max="5" width="16.7109375" style="5" customWidth="1"/>
    <col min="6" max="6" width="13" style="5" customWidth="1"/>
    <col min="7" max="7" width="14" style="5" customWidth="1"/>
    <col min="8" max="8" width="19.28515625" style="5" customWidth="1"/>
    <col min="9" max="9" width="19" style="5" customWidth="1"/>
    <col min="10" max="10" width="18.5703125" style="5" customWidth="1"/>
    <col min="11" max="11" width="15.28515625" style="5" customWidth="1"/>
    <col min="12" max="12" width="13" style="5" customWidth="1"/>
    <col min="13" max="13" width="18.85546875" style="5" customWidth="1"/>
    <col min="14" max="14" width="12.7109375" style="5" customWidth="1"/>
    <col min="15" max="15" width="35" style="67" customWidth="1"/>
    <col min="16" max="16" width="25.42578125" customWidth="1"/>
  </cols>
  <sheetData>
    <row r="1" spans="1:16" ht="33" customHeight="1" x14ac:dyDescent="0.2">
      <c r="A1" s="155" t="s">
        <v>409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ht="15" customHeight="1" x14ac:dyDescent="0.2">
      <c r="A2" s="18"/>
      <c r="B2" s="18"/>
      <c r="C2" s="18"/>
      <c r="D2" s="18"/>
      <c r="E2" s="18"/>
      <c r="F2" s="18"/>
      <c r="G2" s="18"/>
      <c r="H2"/>
      <c r="I2"/>
      <c r="K2" s="12"/>
      <c r="L2"/>
      <c r="M2"/>
      <c r="N2"/>
      <c r="O2" s="66"/>
    </row>
    <row r="3" spans="1:16" ht="21.95" customHeight="1" x14ac:dyDescent="0.2">
      <c r="A3" s="18"/>
      <c r="D3" s="45"/>
      <c r="E3" s="45"/>
      <c r="F3" s="141" t="s">
        <v>234</v>
      </c>
      <c r="G3" s="141"/>
      <c r="H3" s="141"/>
      <c r="I3" s="142"/>
      <c r="J3" s="156" t="s">
        <v>235</v>
      </c>
      <c r="K3" s="156"/>
      <c r="L3" s="156"/>
      <c r="M3" s="45"/>
      <c r="O3" s="66"/>
    </row>
    <row r="4" spans="1:16" ht="21.95" customHeight="1" x14ac:dyDescent="0.2">
      <c r="A4" s="18"/>
      <c r="D4" s="45"/>
      <c r="E4" s="45"/>
      <c r="F4" s="141" t="s">
        <v>236</v>
      </c>
      <c r="G4" s="141"/>
      <c r="H4" s="141"/>
      <c r="I4" s="141"/>
      <c r="J4" s="156" t="s">
        <v>237</v>
      </c>
      <c r="K4" s="156"/>
      <c r="L4" s="156"/>
      <c r="M4" s="45"/>
      <c r="O4" s="66"/>
    </row>
    <row r="5" spans="1:16" ht="21.95" customHeight="1" x14ac:dyDescent="0.2">
      <c r="A5" s="18"/>
      <c r="D5" s="19"/>
      <c r="E5" s="45"/>
      <c r="F5" s="141" t="s">
        <v>499</v>
      </c>
      <c r="G5" s="141"/>
      <c r="H5" s="141"/>
      <c r="I5" s="141"/>
      <c r="J5" s="157" t="s">
        <v>574</v>
      </c>
      <c r="K5" s="157"/>
      <c r="L5" s="157"/>
      <c r="M5" s="126"/>
      <c r="O5" s="66"/>
    </row>
    <row r="6" spans="1:16" ht="21.95" customHeight="1" x14ac:dyDescent="0.2">
      <c r="A6" s="18"/>
      <c r="D6" s="45"/>
      <c r="E6" s="46"/>
      <c r="F6" s="141" t="s">
        <v>500</v>
      </c>
      <c r="G6" s="141"/>
      <c r="H6" s="141"/>
      <c r="I6" s="141"/>
      <c r="J6" s="156" t="s">
        <v>575</v>
      </c>
      <c r="K6" s="156"/>
      <c r="L6" s="156"/>
      <c r="M6" s="45"/>
      <c r="O6" s="66"/>
    </row>
    <row r="7" spans="1:16" ht="15" customHeight="1" x14ac:dyDescent="0.2">
      <c r="A7" s="158" t="s">
        <v>79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</row>
    <row r="8" spans="1:16" ht="46.5" customHeight="1" x14ac:dyDescent="0.2">
      <c r="A8" s="154" t="s">
        <v>505</v>
      </c>
      <c r="B8" s="154" t="s">
        <v>17</v>
      </c>
      <c r="C8" s="154" t="s">
        <v>441</v>
      </c>
      <c r="D8" s="154" t="s">
        <v>24</v>
      </c>
      <c r="E8" s="154" t="s">
        <v>81</v>
      </c>
      <c r="F8" s="154" t="s">
        <v>78</v>
      </c>
      <c r="G8" s="154" t="s">
        <v>504</v>
      </c>
      <c r="H8" s="154" t="s">
        <v>406</v>
      </c>
      <c r="I8" s="154" t="s">
        <v>0</v>
      </c>
      <c r="J8" s="154" t="s">
        <v>80</v>
      </c>
      <c r="K8" s="145" t="s">
        <v>22</v>
      </c>
      <c r="L8" s="146"/>
      <c r="M8" s="147"/>
      <c r="N8" s="139" t="s">
        <v>390</v>
      </c>
      <c r="O8" s="154" t="s">
        <v>15</v>
      </c>
      <c r="P8" s="154" t="s">
        <v>14</v>
      </c>
    </row>
    <row r="9" spans="1:16" s="6" customFormat="1" ht="46.5" customHeight="1" x14ac:dyDescent="0.2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47" t="s">
        <v>257</v>
      </c>
      <c r="L9" s="47" t="s">
        <v>258</v>
      </c>
      <c r="M9" s="47" t="s">
        <v>259</v>
      </c>
      <c r="N9" s="140"/>
      <c r="O9" s="154"/>
      <c r="P9" s="154"/>
    </row>
    <row r="10" spans="1:16" ht="64.5" customHeight="1" x14ac:dyDescent="0.2">
      <c r="A10" s="26">
        <v>1</v>
      </c>
      <c r="B10" s="26" t="s">
        <v>414</v>
      </c>
      <c r="C10" s="26" t="s">
        <v>443</v>
      </c>
      <c r="D10" s="27" t="s">
        <v>695</v>
      </c>
      <c r="E10" s="27" t="s">
        <v>437</v>
      </c>
      <c r="F10" s="27" t="s">
        <v>413</v>
      </c>
      <c r="G10" s="42">
        <v>4</v>
      </c>
      <c r="H10" s="39">
        <v>2000000</v>
      </c>
      <c r="I10" s="41" t="s">
        <v>399</v>
      </c>
      <c r="J10" s="28">
        <v>46316</v>
      </c>
      <c r="K10" s="27" t="s">
        <v>267</v>
      </c>
      <c r="L10" s="27" t="s">
        <v>296</v>
      </c>
      <c r="M10" s="27" t="s">
        <v>351</v>
      </c>
      <c r="N10" s="27" t="s">
        <v>392</v>
      </c>
      <c r="O10" s="27" t="s">
        <v>696</v>
      </c>
      <c r="P10" s="27"/>
    </row>
    <row r="11" spans="1:16" ht="46.5" customHeight="1" x14ac:dyDescent="0.2">
      <c r="A11" s="128">
        <v>2</v>
      </c>
      <c r="B11" s="127" t="s">
        <v>414</v>
      </c>
      <c r="C11" s="127" t="s">
        <v>443</v>
      </c>
      <c r="D11" s="127" t="s">
        <v>697</v>
      </c>
      <c r="E11" s="127" t="s">
        <v>436</v>
      </c>
      <c r="F11" s="127" t="s">
        <v>413</v>
      </c>
      <c r="G11" s="129">
        <v>1</v>
      </c>
      <c r="H11" s="130">
        <v>2300000</v>
      </c>
      <c r="I11" s="131" t="s">
        <v>399</v>
      </c>
      <c r="J11" s="132">
        <v>46355</v>
      </c>
      <c r="K11" s="127" t="s">
        <v>267</v>
      </c>
      <c r="L11" s="127" t="s">
        <v>296</v>
      </c>
      <c r="M11" s="127" t="s">
        <v>351</v>
      </c>
      <c r="N11" s="127" t="s">
        <v>392</v>
      </c>
      <c r="O11" s="133" t="s">
        <v>698</v>
      </c>
      <c r="P11" s="127"/>
    </row>
    <row r="12" spans="1:16" ht="46.5" customHeight="1" x14ac:dyDescent="0.2">
      <c r="A12" s="26">
        <v>3</v>
      </c>
      <c r="B12" s="26" t="s">
        <v>414</v>
      </c>
      <c r="C12" s="26" t="s">
        <v>443</v>
      </c>
      <c r="D12" s="27" t="s">
        <v>711</v>
      </c>
      <c r="E12" s="27" t="s">
        <v>437</v>
      </c>
      <c r="F12" s="27" t="s">
        <v>413</v>
      </c>
      <c r="G12" s="42">
        <v>1</v>
      </c>
      <c r="H12" s="39">
        <v>700000</v>
      </c>
      <c r="I12" s="41" t="s">
        <v>400</v>
      </c>
      <c r="J12" s="28" t="s">
        <v>20</v>
      </c>
      <c r="K12" s="27" t="s">
        <v>267</v>
      </c>
      <c r="L12" s="27" t="s">
        <v>296</v>
      </c>
      <c r="M12" s="27" t="s">
        <v>351</v>
      </c>
      <c r="N12" s="27" t="s">
        <v>392</v>
      </c>
      <c r="O12" s="27" t="s">
        <v>415</v>
      </c>
      <c r="P12" s="27"/>
    </row>
    <row r="13" spans="1:16" ht="46.5" customHeight="1" x14ac:dyDescent="0.2">
      <c r="A13" s="35">
        <v>5</v>
      </c>
      <c r="B13" s="35" t="s">
        <v>414</v>
      </c>
      <c r="C13" s="35" t="s">
        <v>443</v>
      </c>
      <c r="D13" s="13" t="s">
        <v>410</v>
      </c>
      <c r="E13" s="13" t="s">
        <v>438</v>
      </c>
      <c r="F13" s="13" t="s">
        <v>413</v>
      </c>
      <c r="G13" s="44">
        <v>1</v>
      </c>
      <c r="H13" s="43">
        <v>2300000</v>
      </c>
      <c r="I13" s="98" t="s">
        <v>400</v>
      </c>
      <c r="J13" s="36" t="s">
        <v>20</v>
      </c>
      <c r="K13" s="13" t="s">
        <v>267</v>
      </c>
      <c r="L13" s="13" t="s">
        <v>296</v>
      </c>
      <c r="M13" s="13" t="s">
        <v>351</v>
      </c>
      <c r="N13" s="13" t="s">
        <v>392</v>
      </c>
      <c r="O13" s="13" t="s">
        <v>415</v>
      </c>
      <c r="P13" s="13" t="s">
        <v>416</v>
      </c>
    </row>
    <row r="14" spans="1:16" ht="46.5" customHeight="1" x14ac:dyDescent="0.2">
      <c r="A14" s="26">
        <v>6</v>
      </c>
      <c r="B14" s="27" t="s">
        <v>414</v>
      </c>
      <c r="C14" s="27" t="s">
        <v>443</v>
      </c>
      <c r="D14" s="27" t="s">
        <v>699</v>
      </c>
      <c r="E14" s="27" t="s">
        <v>439</v>
      </c>
      <c r="F14" s="27" t="s">
        <v>413</v>
      </c>
      <c r="G14" s="42">
        <v>1</v>
      </c>
      <c r="H14" s="39">
        <v>393778.66</v>
      </c>
      <c r="I14" s="41" t="s">
        <v>400</v>
      </c>
      <c r="J14" s="28">
        <v>46406</v>
      </c>
      <c r="K14" s="27" t="s">
        <v>266</v>
      </c>
      <c r="L14" s="27" t="s">
        <v>296</v>
      </c>
      <c r="M14" s="27" t="s">
        <v>341</v>
      </c>
      <c r="N14" s="27" t="s">
        <v>392</v>
      </c>
      <c r="O14" s="29" t="s">
        <v>415</v>
      </c>
      <c r="P14" s="27" t="s">
        <v>417</v>
      </c>
    </row>
    <row r="15" spans="1:16" ht="46.5" customHeight="1" x14ac:dyDescent="0.2">
      <c r="A15" s="35">
        <v>7</v>
      </c>
      <c r="B15" s="35" t="s">
        <v>414</v>
      </c>
      <c r="C15" s="35" t="s">
        <v>443</v>
      </c>
      <c r="D15" s="13" t="s">
        <v>700</v>
      </c>
      <c r="E15" s="13" t="s">
        <v>440</v>
      </c>
      <c r="F15" s="13" t="s">
        <v>413</v>
      </c>
      <c r="G15" s="44">
        <v>1</v>
      </c>
      <c r="H15" s="43">
        <v>200000</v>
      </c>
      <c r="I15" s="98" t="s">
        <v>399</v>
      </c>
      <c r="J15" s="36">
        <v>45970</v>
      </c>
      <c r="K15" s="13" t="s">
        <v>267</v>
      </c>
      <c r="L15" s="13" t="s">
        <v>296</v>
      </c>
      <c r="M15" s="13" t="s">
        <v>351</v>
      </c>
      <c r="N15" s="13" t="s">
        <v>392</v>
      </c>
      <c r="O15" s="37" t="s">
        <v>712</v>
      </c>
      <c r="P15" s="13"/>
    </row>
    <row r="16" spans="1:16" ht="46.5" customHeight="1" x14ac:dyDescent="0.2">
      <c r="A16" s="26">
        <v>8</v>
      </c>
      <c r="B16" s="27" t="s">
        <v>414</v>
      </c>
      <c r="C16" s="27" t="s">
        <v>443</v>
      </c>
      <c r="D16" s="27" t="s">
        <v>701</v>
      </c>
      <c r="E16" s="27" t="s">
        <v>434</v>
      </c>
      <c r="F16" s="27" t="s">
        <v>413</v>
      </c>
      <c r="G16" s="42">
        <v>1</v>
      </c>
      <c r="H16" s="39">
        <v>1145375.03</v>
      </c>
      <c r="I16" s="41" t="s">
        <v>399</v>
      </c>
      <c r="J16" s="28" t="s">
        <v>20</v>
      </c>
      <c r="K16" s="27" t="s">
        <v>266</v>
      </c>
      <c r="L16" s="27" t="s">
        <v>296</v>
      </c>
      <c r="M16" s="27" t="s">
        <v>341</v>
      </c>
      <c r="N16" s="27" t="s">
        <v>392</v>
      </c>
      <c r="O16" s="29" t="s">
        <v>20</v>
      </c>
      <c r="P16" s="27"/>
    </row>
    <row r="17" spans="1:16" ht="46.5" customHeight="1" x14ac:dyDescent="0.2">
      <c r="A17" s="35">
        <v>9</v>
      </c>
      <c r="B17" s="35" t="s">
        <v>414</v>
      </c>
      <c r="C17" s="35" t="s">
        <v>443</v>
      </c>
      <c r="D17" s="13" t="s">
        <v>411</v>
      </c>
      <c r="E17" s="13" t="s">
        <v>433</v>
      </c>
      <c r="F17" s="13" t="s">
        <v>413</v>
      </c>
      <c r="G17" s="44">
        <v>1</v>
      </c>
      <c r="H17" s="43">
        <v>200000</v>
      </c>
      <c r="I17" s="98" t="s">
        <v>399</v>
      </c>
      <c r="J17" s="36" t="s">
        <v>20</v>
      </c>
      <c r="K17" s="13" t="s">
        <v>267</v>
      </c>
      <c r="L17" s="13" t="s">
        <v>296</v>
      </c>
      <c r="M17" s="13" t="s">
        <v>351</v>
      </c>
      <c r="N17" s="13" t="s">
        <v>392</v>
      </c>
      <c r="O17" s="37" t="s">
        <v>20</v>
      </c>
      <c r="P17" s="13"/>
    </row>
    <row r="18" spans="1:16" ht="46.5" customHeight="1" x14ac:dyDescent="0.2">
      <c r="A18" s="26">
        <v>10</v>
      </c>
      <c r="B18" s="27" t="s">
        <v>414</v>
      </c>
      <c r="C18" s="27" t="s">
        <v>443</v>
      </c>
      <c r="D18" s="27" t="s">
        <v>702</v>
      </c>
      <c r="E18" s="27" t="s">
        <v>438</v>
      </c>
      <c r="F18" s="27" t="s">
        <v>413</v>
      </c>
      <c r="G18" s="42">
        <v>1</v>
      </c>
      <c r="H18" s="39">
        <v>500000</v>
      </c>
      <c r="I18" s="41" t="s">
        <v>400</v>
      </c>
      <c r="J18" s="28" t="s">
        <v>20</v>
      </c>
      <c r="K18" s="27" t="s">
        <v>267</v>
      </c>
      <c r="L18" s="27" t="s">
        <v>296</v>
      </c>
      <c r="M18" s="27" t="s">
        <v>351</v>
      </c>
      <c r="N18" s="27" t="s">
        <v>392</v>
      </c>
      <c r="O18" s="29" t="s">
        <v>415</v>
      </c>
      <c r="P18" s="27"/>
    </row>
    <row r="19" spans="1:16" ht="46.5" customHeight="1" x14ac:dyDescent="0.2">
      <c r="A19" s="35">
        <v>11</v>
      </c>
      <c r="B19" s="35" t="s">
        <v>414</v>
      </c>
      <c r="C19" s="35" t="s">
        <v>443</v>
      </c>
      <c r="D19" s="13" t="s">
        <v>412</v>
      </c>
      <c r="E19" s="13" t="s">
        <v>433</v>
      </c>
      <c r="F19" s="13" t="s">
        <v>413</v>
      </c>
      <c r="G19" s="44">
        <v>1</v>
      </c>
      <c r="H19" s="43">
        <v>500000</v>
      </c>
      <c r="I19" s="98" t="s">
        <v>400</v>
      </c>
      <c r="J19" s="36" t="s">
        <v>20</v>
      </c>
      <c r="K19" s="13" t="s">
        <v>266</v>
      </c>
      <c r="L19" s="13" t="s">
        <v>296</v>
      </c>
      <c r="M19" s="13" t="s">
        <v>341</v>
      </c>
      <c r="N19" s="13" t="s">
        <v>392</v>
      </c>
      <c r="O19" s="13" t="s">
        <v>415</v>
      </c>
      <c r="P19" s="13"/>
    </row>
    <row r="20" spans="1:16" ht="46.5" customHeight="1" x14ac:dyDescent="0.2">
      <c r="A20" s="26">
        <v>12</v>
      </c>
      <c r="B20" s="27" t="s">
        <v>414</v>
      </c>
      <c r="C20" s="27" t="s">
        <v>443</v>
      </c>
      <c r="D20" s="27" t="s">
        <v>703</v>
      </c>
      <c r="E20" s="27" t="s">
        <v>436</v>
      </c>
      <c r="F20" s="27" t="s">
        <v>413</v>
      </c>
      <c r="G20" s="42">
        <v>1</v>
      </c>
      <c r="H20" s="39">
        <v>1000000</v>
      </c>
      <c r="I20" s="41" t="s">
        <v>400</v>
      </c>
      <c r="J20" s="28" t="s">
        <v>20</v>
      </c>
      <c r="K20" s="27" t="s">
        <v>267</v>
      </c>
      <c r="L20" s="27" t="s">
        <v>296</v>
      </c>
      <c r="M20" s="27" t="s">
        <v>351</v>
      </c>
      <c r="N20" s="27" t="s">
        <v>392</v>
      </c>
      <c r="O20" s="29" t="s">
        <v>415</v>
      </c>
      <c r="P20" s="27"/>
    </row>
    <row r="21" spans="1:16" ht="46.5" customHeight="1" x14ac:dyDescent="0.2">
      <c r="A21" s="35">
        <v>13</v>
      </c>
      <c r="B21" s="35" t="s">
        <v>414</v>
      </c>
      <c r="C21" s="35" t="s">
        <v>443</v>
      </c>
      <c r="D21" s="13" t="s">
        <v>704</v>
      </c>
      <c r="E21" s="13" t="s">
        <v>434</v>
      </c>
      <c r="F21" s="13" t="s">
        <v>413</v>
      </c>
      <c r="G21" s="44">
        <v>1</v>
      </c>
      <c r="H21" s="43">
        <v>99471.34</v>
      </c>
      <c r="I21" s="98" t="s">
        <v>400</v>
      </c>
      <c r="J21" s="36" t="s">
        <v>20</v>
      </c>
      <c r="K21" s="13" t="s">
        <v>266</v>
      </c>
      <c r="L21" s="13" t="s">
        <v>296</v>
      </c>
      <c r="M21" s="13" t="s">
        <v>341</v>
      </c>
      <c r="N21" s="13" t="s">
        <v>392</v>
      </c>
      <c r="O21" s="13" t="s">
        <v>415</v>
      </c>
      <c r="P21" s="13"/>
    </row>
    <row r="22" spans="1:16" ht="46.5" customHeight="1" x14ac:dyDescent="0.2">
      <c r="A22" s="26">
        <v>14</v>
      </c>
      <c r="B22" s="27" t="s">
        <v>414</v>
      </c>
      <c r="C22" s="27" t="s">
        <v>442</v>
      </c>
      <c r="D22" s="27" t="s">
        <v>519</v>
      </c>
      <c r="E22" s="27" t="s">
        <v>435</v>
      </c>
      <c r="F22" s="27" t="s">
        <v>413</v>
      </c>
      <c r="G22" s="42">
        <v>1</v>
      </c>
      <c r="H22" s="39">
        <v>500000</v>
      </c>
      <c r="I22" s="41" t="s">
        <v>400</v>
      </c>
      <c r="J22" s="28" t="s">
        <v>20</v>
      </c>
      <c r="K22" s="27" t="s">
        <v>267</v>
      </c>
      <c r="L22" s="27" t="s">
        <v>296</v>
      </c>
      <c r="M22" s="27" t="s">
        <v>351</v>
      </c>
      <c r="N22" s="27" t="s">
        <v>392</v>
      </c>
      <c r="O22" s="29" t="s">
        <v>415</v>
      </c>
      <c r="P22" s="27"/>
    </row>
    <row r="23" spans="1:16" ht="37.5" customHeight="1" x14ac:dyDescent="0.2">
      <c r="A23" s="35">
        <v>15</v>
      </c>
      <c r="B23" s="35" t="s">
        <v>414</v>
      </c>
      <c r="C23" s="35" t="s">
        <v>501</v>
      </c>
      <c r="D23" s="72" t="s">
        <v>705</v>
      </c>
      <c r="E23" s="13" t="s">
        <v>506</v>
      </c>
      <c r="F23" s="13" t="s">
        <v>413</v>
      </c>
      <c r="G23" s="44">
        <v>1</v>
      </c>
      <c r="H23" s="43">
        <v>10461.969999999999</v>
      </c>
      <c r="I23" s="98" t="s">
        <v>399</v>
      </c>
      <c r="J23" s="36" t="s">
        <v>20</v>
      </c>
      <c r="K23" s="13" t="s">
        <v>266</v>
      </c>
      <c r="L23" s="13" t="s">
        <v>296</v>
      </c>
      <c r="M23" s="13" t="s">
        <v>341</v>
      </c>
      <c r="N23" s="13" t="s">
        <v>392</v>
      </c>
      <c r="O23" s="13" t="s">
        <v>418</v>
      </c>
      <c r="P23" s="13"/>
    </row>
    <row r="24" spans="1:16" ht="46.5" customHeight="1" x14ac:dyDescent="0.2">
      <c r="A24" s="26">
        <v>16</v>
      </c>
      <c r="B24" s="27" t="s">
        <v>414</v>
      </c>
      <c r="C24" s="27" t="s">
        <v>501</v>
      </c>
      <c r="D24" s="73" t="s">
        <v>706</v>
      </c>
      <c r="E24" s="27" t="s">
        <v>506</v>
      </c>
      <c r="F24" s="27" t="s">
        <v>413</v>
      </c>
      <c r="G24" s="42">
        <v>1</v>
      </c>
      <c r="H24" s="39">
        <v>3085</v>
      </c>
      <c r="I24" s="41" t="s">
        <v>399</v>
      </c>
      <c r="J24" s="28" t="s">
        <v>20</v>
      </c>
      <c r="K24" s="27" t="s">
        <v>266</v>
      </c>
      <c r="L24" s="27" t="s">
        <v>296</v>
      </c>
      <c r="M24" s="27" t="s">
        <v>341</v>
      </c>
      <c r="N24" s="27" t="s">
        <v>392</v>
      </c>
      <c r="O24" s="29" t="s">
        <v>418</v>
      </c>
      <c r="P24" s="27"/>
    </row>
    <row r="25" spans="1:16" ht="46.5" customHeight="1" x14ac:dyDescent="0.2">
      <c r="A25" s="35">
        <v>17</v>
      </c>
      <c r="B25" s="35" t="s">
        <v>414</v>
      </c>
      <c r="C25" s="35" t="s">
        <v>502</v>
      </c>
      <c r="D25" s="72" t="s">
        <v>707</v>
      </c>
      <c r="E25" s="13" t="s">
        <v>507</v>
      </c>
      <c r="F25" s="13" t="s">
        <v>413</v>
      </c>
      <c r="G25" s="44">
        <v>1</v>
      </c>
      <c r="H25" s="43">
        <v>3085</v>
      </c>
      <c r="I25" s="98" t="s">
        <v>400</v>
      </c>
      <c r="J25" s="36" t="s">
        <v>20</v>
      </c>
      <c r="K25" s="13" t="s">
        <v>266</v>
      </c>
      <c r="L25" s="13" t="s">
        <v>296</v>
      </c>
      <c r="M25" s="13" t="s">
        <v>337</v>
      </c>
      <c r="N25" s="13" t="s">
        <v>392</v>
      </c>
      <c r="O25" s="13" t="s">
        <v>415</v>
      </c>
      <c r="P25" s="13"/>
    </row>
    <row r="26" spans="1:16" ht="49.5" customHeight="1" x14ac:dyDescent="0.2">
      <c r="A26" s="26">
        <v>18</v>
      </c>
      <c r="B26" s="27" t="s">
        <v>414</v>
      </c>
      <c r="C26" s="27" t="s">
        <v>502</v>
      </c>
      <c r="D26" s="73" t="s">
        <v>708</v>
      </c>
      <c r="E26" s="27" t="s">
        <v>507</v>
      </c>
      <c r="F26" s="27" t="s">
        <v>413</v>
      </c>
      <c r="G26" s="42">
        <v>1</v>
      </c>
      <c r="H26" s="39">
        <v>3500000</v>
      </c>
      <c r="I26" s="41" t="s">
        <v>400</v>
      </c>
      <c r="J26" s="28" t="s">
        <v>20</v>
      </c>
      <c r="K26" s="27" t="s">
        <v>266</v>
      </c>
      <c r="L26" s="27" t="s">
        <v>296</v>
      </c>
      <c r="M26" s="27" t="s">
        <v>337</v>
      </c>
      <c r="N26" s="27" t="s">
        <v>392</v>
      </c>
      <c r="O26" s="29" t="s">
        <v>415</v>
      </c>
      <c r="P26" s="27"/>
    </row>
    <row r="27" spans="1:16" ht="46.5" customHeight="1" x14ac:dyDescent="0.2">
      <c r="A27" s="35">
        <v>19</v>
      </c>
      <c r="B27" s="35" t="s">
        <v>414</v>
      </c>
      <c r="C27" s="35" t="s">
        <v>442</v>
      </c>
      <c r="D27" s="72" t="s">
        <v>709</v>
      </c>
      <c r="E27" s="13" t="s">
        <v>434</v>
      </c>
      <c r="F27" s="13" t="s">
        <v>413</v>
      </c>
      <c r="G27" s="44">
        <v>1</v>
      </c>
      <c r="H27" s="43">
        <v>100000</v>
      </c>
      <c r="I27" s="98" t="s">
        <v>400</v>
      </c>
      <c r="J27" s="36" t="s">
        <v>20</v>
      </c>
      <c r="K27" s="13" t="s">
        <v>266</v>
      </c>
      <c r="L27" s="13" t="s">
        <v>296</v>
      </c>
      <c r="M27" s="13" t="s">
        <v>341</v>
      </c>
      <c r="N27" s="13" t="s">
        <v>392</v>
      </c>
      <c r="O27" s="13" t="s">
        <v>415</v>
      </c>
      <c r="P27" s="13"/>
    </row>
    <row r="28" spans="1:16" ht="49.5" customHeight="1" x14ac:dyDescent="0.2">
      <c r="A28" s="26">
        <v>20</v>
      </c>
      <c r="B28" s="27" t="s">
        <v>414</v>
      </c>
      <c r="C28" s="27" t="s">
        <v>501</v>
      </c>
      <c r="D28" s="73" t="s">
        <v>710</v>
      </c>
      <c r="E28" s="27" t="s">
        <v>600</v>
      </c>
      <c r="F28" s="27" t="s">
        <v>413</v>
      </c>
      <c r="G28" s="42">
        <v>1</v>
      </c>
      <c r="H28" s="39">
        <v>500000</v>
      </c>
      <c r="I28" s="41" t="s">
        <v>400</v>
      </c>
      <c r="J28" s="28" t="s">
        <v>20</v>
      </c>
      <c r="K28" s="27" t="s">
        <v>266</v>
      </c>
      <c r="L28" s="27" t="s">
        <v>296</v>
      </c>
      <c r="M28" s="27" t="s">
        <v>341</v>
      </c>
      <c r="N28" s="27" t="s">
        <v>392</v>
      </c>
      <c r="O28" s="29" t="s">
        <v>415</v>
      </c>
      <c r="P28" s="27"/>
    </row>
    <row r="29" spans="1:16" ht="17.25" customHeight="1" x14ac:dyDescent="0.2"/>
  </sheetData>
  <autoFilter ref="A9:P27" xr:uid="{00000000-0001-0000-0200-000000000000}"/>
  <mergeCells count="24">
    <mergeCell ref="D8:D9"/>
    <mergeCell ref="E8:E9"/>
    <mergeCell ref="P8:P9"/>
    <mergeCell ref="O8:O9"/>
    <mergeCell ref="F8:F9"/>
    <mergeCell ref="A1:P1"/>
    <mergeCell ref="J3:L3"/>
    <mergeCell ref="J4:L4"/>
    <mergeCell ref="J5:L5"/>
    <mergeCell ref="A7:P7"/>
    <mergeCell ref="G8:G9"/>
    <mergeCell ref="J8:J9"/>
    <mergeCell ref="K8:M8"/>
    <mergeCell ref="N8:N9"/>
    <mergeCell ref="J6:L6"/>
    <mergeCell ref="A8:A9"/>
    <mergeCell ref="B8:B9"/>
    <mergeCell ref="C8:C9"/>
    <mergeCell ref="H8:H9"/>
    <mergeCell ref="I8:I9"/>
    <mergeCell ref="F3:I3"/>
    <mergeCell ref="F4:I4"/>
    <mergeCell ref="F5:I5"/>
    <mergeCell ref="F6:I6"/>
  </mergeCells>
  <phoneticPr fontId="33" type="noConversion"/>
  <conditionalFormatting sqref="C2">
    <cfRule type="duplicateValues" dxfId="3" priority="8"/>
  </conditionalFormatting>
  <pageMargins left="0.511811024" right="0.511811024" top="0.78740157499999996" bottom="0.78740157499999996" header="0.31496062000000002" footer="0.31496062000000002"/>
  <pageSetup paperSize="8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DropDown="1" showInputMessage="1" showErrorMessage="1" xr:uid="{00000000-0002-0000-0200-000000000000}">
          <x14:formula1>
            <xm:f>'Lista Suspensa'!$A$2:$A$9</xm:f>
          </x14:formula1>
          <xm:sqref>K9</xm:sqref>
        </x14:dataValidation>
        <x14:dataValidation type="list" allowBlank="1" showInputMessage="1" showErrorMessage="1" xr:uid="{00000000-0002-0000-0200-000002000000}">
          <x14:formula1>
            <xm:f>'Lista Suspensa'!$B$2:$B$33</xm:f>
          </x14:formula1>
          <xm:sqref>L29</xm:sqref>
        </x14:dataValidation>
        <x14:dataValidation type="list" allowBlank="1" showInputMessage="1" showErrorMessage="1" xr:uid="{00000000-0002-0000-0200-000001000000}">
          <x14:formula1>
            <xm:f>'Lista Suspensa'!$C$2:$C$87</xm:f>
          </x14:formula1>
          <xm:sqref>N29:N62</xm:sqref>
        </x14:dataValidation>
        <x14:dataValidation type="list" allowBlank="1" showInputMessage="1" showErrorMessage="1" xr:uid="{00000000-0002-0000-0200-000003000000}">
          <x14:formula1>
            <xm:f>'Lista Suspensa'!$E$2:$E$4</xm:f>
          </x14:formula1>
          <xm:sqref>I29:I59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8"/>
  <sheetViews>
    <sheetView showGridLines="0" topLeftCell="A31" zoomScale="80" zoomScaleNormal="80" workbookViewId="0">
      <selection activeCell="E66" sqref="E66"/>
    </sheetView>
  </sheetViews>
  <sheetFormatPr defaultRowHeight="12.75" x14ac:dyDescent="0.2"/>
  <cols>
    <col min="1" max="1" width="5.7109375" style="5" customWidth="1"/>
    <col min="2" max="2" width="14.42578125" style="5" customWidth="1"/>
    <col min="3" max="3" width="16.140625" style="5" customWidth="1"/>
    <col min="4" max="4" width="53.85546875" style="5" customWidth="1"/>
    <col min="5" max="5" width="16.5703125" style="5" customWidth="1"/>
    <col min="6" max="6" width="9.28515625" style="5" customWidth="1"/>
    <col min="7" max="7" width="13.28515625" style="5" customWidth="1"/>
    <col min="8" max="8" width="18.42578125" style="5" customWidth="1"/>
    <col min="9" max="9" width="14.7109375" customWidth="1"/>
    <col min="10" max="10" width="16.85546875" style="5" customWidth="1"/>
    <col min="11" max="11" width="13.85546875" style="5" customWidth="1"/>
    <col min="12" max="12" width="17.42578125" style="5" customWidth="1"/>
    <col min="13" max="13" width="22.28515625" style="5" customWidth="1"/>
    <col min="14" max="14" width="14.85546875" style="5" customWidth="1"/>
    <col min="15" max="15" width="25.5703125" style="9" customWidth="1"/>
    <col min="16" max="16" width="29.42578125" style="9" customWidth="1"/>
  </cols>
  <sheetData>
    <row r="1" spans="1:16" ht="33" customHeight="1" x14ac:dyDescent="0.2">
      <c r="A1" s="155" t="s">
        <v>240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x14ac:dyDescent="0.2">
      <c r="A2" s="18"/>
      <c r="B2" s="18"/>
      <c r="C2" s="18"/>
      <c r="D2" s="18"/>
      <c r="E2" s="18"/>
      <c r="F2" s="18"/>
      <c r="G2" s="18"/>
      <c r="H2" s="12"/>
      <c r="J2" s="18"/>
      <c r="K2" s="18"/>
      <c r="L2" s="18"/>
      <c r="M2" s="18"/>
      <c r="N2" s="18"/>
      <c r="O2"/>
      <c r="P2" s="14"/>
    </row>
    <row r="3" spans="1:16" ht="21.95" customHeight="1" x14ac:dyDescent="0.2">
      <c r="A3" s="45"/>
      <c r="B3" s="45"/>
      <c r="C3" s="45"/>
      <c r="D3" s="45"/>
      <c r="E3" s="45"/>
      <c r="F3" s="141" t="s">
        <v>234</v>
      </c>
      <c r="G3" s="141"/>
      <c r="H3" s="141"/>
      <c r="I3" s="142"/>
      <c r="J3" s="156" t="s">
        <v>235</v>
      </c>
      <c r="K3" s="156"/>
      <c r="L3" s="156"/>
      <c r="M3" s="45"/>
      <c r="N3" s="45"/>
      <c r="O3"/>
      <c r="P3" s="14"/>
    </row>
    <row r="4" spans="1:16" ht="21.95" customHeight="1" x14ac:dyDescent="0.2">
      <c r="A4" s="45"/>
      <c r="B4" s="45"/>
      <c r="C4" s="45"/>
      <c r="D4" s="45"/>
      <c r="E4" s="45"/>
      <c r="F4" s="141" t="s">
        <v>236</v>
      </c>
      <c r="G4" s="141"/>
      <c r="H4" s="141"/>
      <c r="I4" s="142"/>
      <c r="J4" s="156" t="s">
        <v>237</v>
      </c>
      <c r="K4" s="156"/>
      <c r="L4" s="156"/>
      <c r="M4" s="45"/>
      <c r="N4" s="45"/>
      <c r="O4"/>
      <c r="P4" s="14"/>
    </row>
    <row r="5" spans="1:16" ht="21.95" customHeight="1" x14ac:dyDescent="0.2">
      <c r="A5" s="45"/>
      <c r="B5" s="45"/>
      <c r="C5" s="45"/>
      <c r="D5" s="126"/>
      <c r="E5" s="126"/>
      <c r="F5" s="141" t="s">
        <v>499</v>
      </c>
      <c r="G5" s="141"/>
      <c r="H5" s="141"/>
      <c r="I5" s="142"/>
      <c r="J5" s="157" t="s">
        <v>574</v>
      </c>
      <c r="K5" s="157"/>
      <c r="L5" s="157"/>
      <c r="M5" s="126"/>
      <c r="N5" s="126"/>
      <c r="O5"/>
      <c r="P5" s="14"/>
    </row>
    <row r="6" spans="1:16" ht="21.95" customHeight="1" x14ac:dyDescent="0.2">
      <c r="A6" s="45"/>
      <c r="B6" s="45"/>
      <c r="C6" s="45"/>
      <c r="D6" s="46"/>
      <c r="E6" s="46"/>
      <c r="F6" s="141" t="s">
        <v>467</v>
      </c>
      <c r="G6" s="141"/>
      <c r="H6" s="141"/>
      <c r="I6" s="142"/>
      <c r="J6" s="160" t="s">
        <v>575</v>
      </c>
      <c r="K6" s="160"/>
      <c r="L6" s="160"/>
      <c r="M6" s="46"/>
      <c r="N6" s="46"/>
      <c r="O6"/>
      <c r="P6" s="14"/>
    </row>
    <row r="7" spans="1:16" ht="15" customHeight="1" x14ac:dyDescent="0.2">
      <c r="A7" s="18"/>
      <c r="D7" s="18"/>
      <c r="E7" s="18"/>
      <c r="G7" s="19"/>
      <c r="H7" s="12"/>
      <c r="J7" s="15"/>
      <c r="K7" s="20"/>
      <c r="L7" s="20"/>
      <c r="M7" s="20"/>
      <c r="N7" s="20"/>
      <c r="O7"/>
      <c r="P7" s="14"/>
    </row>
    <row r="8" spans="1:16" ht="28.5" x14ac:dyDescent="0.2">
      <c r="A8" s="161" t="s">
        <v>79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</row>
    <row r="9" spans="1:16" ht="32.25" customHeight="1" x14ac:dyDescent="0.2">
      <c r="A9" s="139" t="s">
        <v>505</v>
      </c>
      <c r="B9" s="139" t="s">
        <v>17</v>
      </c>
      <c r="C9" s="139" t="s">
        <v>503</v>
      </c>
      <c r="D9" s="139" t="s">
        <v>115</v>
      </c>
      <c r="E9" s="154" t="s">
        <v>81</v>
      </c>
      <c r="F9" s="139" t="s">
        <v>116</v>
      </c>
      <c r="G9" s="154" t="s">
        <v>504</v>
      </c>
      <c r="H9" s="139" t="s">
        <v>117</v>
      </c>
      <c r="I9" s="139" t="s">
        <v>0</v>
      </c>
      <c r="J9" s="139" t="s">
        <v>80</v>
      </c>
      <c r="K9" s="145" t="s">
        <v>22</v>
      </c>
      <c r="L9" s="146"/>
      <c r="M9" s="147"/>
      <c r="N9" s="162" t="s">
        <v>256</v>
      </c>
      <c r="O9" s="139" t="s">
        <v>15</v>
      </c>
      <c r="P9" s="164" t="s">
        <v>14</v>
      </c>
    </row>
    <row r="10" spans="1:16" s="6" customFormat="1" ht="47.25" customHeight="1" x14ac:dyDescent="0.2">
      <c r="A10" s="140"/>
      <c r="B10" s="140"/>
      <c r="C10" s="140"/>
      <c r="D10" s="140"/>
      <c r="E10" s="154"/>
      <c r="F10" s="140"/>
      <c r="G10" s="154"/>
      <c r="H10" s="140"/>
      <c r="I10" s="140"/>
      <c r="J10" s="140"/>
      <c r="K10" s="63" t="s">
        <v>257</v>
      </c>
      <c r="L10" s="63" t="s">
        <v>258</v>
      </c>
      <c r="M10" s="63" t="s">
        <v>259</v>
      </c>
      <c r="N10" s="163"/>
      <c r="O10" s="140"/>
      <c r="P10" s="165"/>
    </row>
    <row r="11" spans="1:16" s="6" customFormat="1" ht="84.75" customHeight="1" x14ac:dyDescent="0.2">
      <c r="A11" s="110">
        <v>1</v>
      </c>
      <c r="B11" s="35" t="s">
        <v>19</v>
      </c>
      <c r="C11" s="13" t="s">
        <v>118</v>
      </c>
      <c r="D11" s="13" t="s">
        <v>623</v>
      </c>
      <c r="E11" s="13" t="s">
        <v>624</v>
      </c>
      <c r="F11" s="13" t="s">
        <v>88</v>
      </c>
      <c r="G11" s="111">
        <v>30</v>
      </c>
      <c r="H11" s="113">
        <v>750000</v>
      </c>
      <c r="I11" s="112" t="s">
        <v>399</v>
      </c>
      <c r="J11" s="36" t="s">
        <v>625</v>
      </c>
      <c r="K11" s="36" t="s">
        <v>266</v>
      </c>
      <c r="L11" s="112" t="s">
        <v>296</v>
      </c>
      <c r="M11" s="112" t="s">
        <v>337</v>
      </c>
      <c r="N11" s="112" t="s">
        <v>394</v>
      </c>
      <c r="O11" s="112" t="s">
        <v>158</v>
      </c>
      <c r="P11" s="114"/>
    </row>
    <row r="12" spans="1:16" ht="58.5" customHeight="1" x14ac:dyDescent="0.2">
      <c r="A12" s="22">
        <v>2</v>
      </c>
      <c r="B12" s="26" t="s">
        <v>19</v>
      </c>
      <c r="C12" s="27" t="s">
        <v>119</v>
      </c>
      <c r="D12" s="27" t="s">
        <v>120</v>
      </c>
      <c r="E12" s="27" t="s">
        <v>626</v>
      </c>
      <c r="F12" s="27" t="s">
        <v>84</v>
      </c>
      <c r="G12" s="27" t="s">
        <v>84</v>
      </c>
      <c r="H12" s="25">
        <v>10000000</v>
      </c>
      <c r="I12" s="23" t="s">
        <v>399</v>
      </c>
      <c r="J12" s="28" t="s">
        <v>627</v>
      </c>
      <c r="K12" s="28" t="s">
        <v>266</v>
      </c>
      <c r="L12" s="27" t="s">
        <v>296</v>
      </c>
      <c r="M12" s="27" t="s">
        <v>341</v>
      </c>
      <c r="N12" s="27" t="s">
        <v>392</v>
      </c>
      <c r="O12" s="23" t="s">
        <v>509</v>
      </c>
      <c r="P12" s="79"/>
    </row>
    <row r="13" spans="1:16" ht="60.75" customHeight="1" x14ac:dyDescent="0.2">
      <c r="A13" s="110">
        <v>3</v>
      </c>
      <c r="B13" s="35" t="s">
        <v>19</v>
      </c>
      <c r="C13" s="13" t="s">
        <v>121</v>
      </c>
      <c r="D13" s="13" t="s">
        <v>628</v>
      </c>
      <c r="E13" s="13" t="s">
        <v>629</v>
      </c>
      <c r="F13" s="13" t="s">
        <v>88</v>
      </c>
      <c r="G13" s="13">
        <v>12</v>
      </c>
      <c r="H13" s="113">
        <v>9000000</v>
      </c>
      <c r="I13" s="112" t="s">
        <v>399</v>
      </c>
      <c r="J13" s="36">
        <v>46522</v>
      </c>
      <c r="K13" s="36" t="s">
        <v>266</v>
      </c>
      <c r="L13" s="13" t="s">
        <v>296</v>
      </c>
      <c r="M13" s="13" t="s">
        <v>341</v>
      </c>
      <c r="N13" s="13" t="s">
        <v>392</v>
      </c>
      <c r="O13" s="112" t="s">
        <v>510</v>
      </c>
      <c r="P13" s="115"/>
    </row>
    <row r="14" spans="1:16" ht="59.25" customHeight="1" x14ac:dyDescent="0.2">
      <c r="A14" s="22">
        <v>4</v>
      </c>
      <c r="B14" s="26" t="s">
        <v>19</v>
      </c>
      <c r="C14" s="27" t="s">
        <v>458</v>
      </c>
      <c r="D14" s="27" t="s">
        <v>122</v>
      </c>
      <c r="E14" s="27" t="s">
        <v>447</v>
      </c>
      <c r="F14" s="27" t="s">
        <v>20</v>
      </c>
      <c r="G14" s="27" t="s">
        <v>20</v>
      </c>
      <c r="H14" s="29">
        <v>1500000</v>
      </c>
      <c r="I14" s="23" t="s">
        <v>400</v>
      </c>
      <c r="J14" s="24">
        <v>46022</v>
      </c>
      <c r="K14" s="24" t="s">
        <v>266</v>
      </c>
      <c r="L14" s="23" t="s">
        <v>296</v>
      </c>
      <c r="M14" s="23" t="s">
        <v>383</v>
      </c>
      <c r="N14" s="23" t="s">
        <v>392</v>
      </c>
      <c r="O14" s="23" t="s">
        <v>158</v>
      </c>
      <c r="P14" s="79" t="s">
        <v>459</v>
      </c>
    </row>
    <row r="15" spans="1:16" ht="54" customHeight="1" x14ac:dyDescent="0.2">
      <c r="A15" s="110">
        <v>5</v>
      </c>
      <c r="B15" s="110" t="s">
        <v>19</v>
      </c>
      <c r="C15" s="112" t="s">
        <v>123</v>
      </c>
      <c r="D15" s="13" t="s">
        <v>630</v>
      </c>
      <c r="E15" s="13" t="s">
        <v>631</v>
      </c>
      <c r="F15" s="112" t="s">
        <v>89</v>
      </c>
      <c r="G15" s="116">
        <v>1459.529</v>
      </c>
      <c r="H15" s="117">
        <v>9000000</v>
      </c>
      <c r="I15" s="112" t="s">
        <v>399</v>
      </c>
      <c r="J15" s="36">
        <v>42813</v>
      </c>
      <c r="K15" s="36" t="s">
        <v>267</v>
      </c>
      <c r="L15" s="112" t="s">
        <v>296</v>
      </c>
      <c r="M15" s="112" t="s">
        <v>341</v>
      </c>
      <c r="N15" s="112" t="s">
        <v>392</v>
      </c>
      <c r="O15" s="112" t="s">
        <v>511</v>
      </c>
      <c r="P15" s="115"/>
    </row>
    <row r="16" spans="1:16" ht="58.5" customHeight="1" x14ac:dyDescent="0.2">
      <c r="A16" s="22">
        <v>6</v>
      </c>
      <c r="B16" s="22" t="s">
        <v>19</v>
      </c>
      <c r="C16" s="23" t="s">
        <v>124</v>
      </c>
      <c r="D16" s="27" t="s">
        <v>632</v>
      </c>
      <c r="E16" s="27" t="s">
        <v>631</v>
      </c>
      <c r="F16" s="23" t="s">
        <v>89</v>
      </c>
      <c r="G16" s="31">
        <v>1564.3810000000001</v>
      </c>
      <c r="H16" s="32">
        <v>8000000</v>
      </c>
      <c r="I16" s="23" t="s">
        <v>399</v>
      </c>
      <c r="J16" s="28">
        <v>46470</v>
      </c>
      <c r="K16" s="28" t="s">
        <v>267</v>
      </c>
      <c r="L16" s="23" t="s">
        <v>296</v>
      </c>
      <c r="M16" s="23" t="s">
        <v>341</v>
      </c>
      <c r="N16" s="23" t="s">
        <v>392</v>
      </c>
      <c r="O16" s="23" t="s">
        <v>512</v>
      </c>
      <c r="P16" s="30"/>
    </row>
    <row r="17" spans="1:16" ht="63" customHeight="1" x14ac:dyDescent="0.2">
      <c r="A17" s="110">
        <v>7</v>
      </c>
      <c r="B17" s="110" t="s">
        <v>19</v>
      </c>
      <c r="C17" s="112" t="s">
        <v>125</v>
      </c>
      <c r="D17" s="13" t="s">
        <v>633</v>
      </c>
      <c r="E17" s="13" t="s">
        <v>631</v>
      </c>
      <c r="F17" s="112" t="s">
        <v>89</v>
      </c>
      <c r="G17" s="116">
        <v>1530.585</v>
      </c>
      <c r="H17" s="117">
        <v>9176142.1600000001</v>
      </c>
      <c r="I17" s="112" t="s">
        <v>399</v>
      </c>
      <c r="J17" s="36">
        <v>46465</v>
      </c>
      <c r="K17" s="36" t="s">
        <v>267</v>
      </c>
      <c r="L17" s="112" t="s">
        <v>296</v>
      </c>
      <c r="M17" s="112" t="s">
        <v>341</v>
      </c>
      <c r="N17" s="112" t="s">
        <v>392</v>
      </c>
      <c r="O17" s="112" t="s">
        <v>513</v>
      </c>
      <c r="P17" s="115"/>
    </row>
    <row r="18" spans="1:16" ht="54.75" customHeight="1" x14ac:dyDescent="0.2">
      <c r="A18" s="22">
        <v>8</v>
      </c>
      <c r="B18" s="22" t="s">
        <v>19</v>
      </c>
      <c r="C18" s="23" t="s">
        <v>126</v>
      </c>
      <c r="D18" s="27" t="s">
        <v>634</v>
      </c>
      <c r="E18" s="27" t="s">
        <v>631</v>
      </c>
      <c r="F18" s="23" t="s">
        <v>89</v>
      </c>
      <c r="G18" s="31">
        <v>1246.4939999999999</v>
      </c>
      <c r="H18" s="32">
        <v>5000000</v>
      </c>
      <c r="I18" s="23" t="s">
        <v>399</v>
      </c>
      <c r="J18" s="28">
        <v>46521</v>
      </c>
      <c r="K18" s="28" t="s">
        <v>267</v>
      </c>
      <c r="L18" s="23" t="s">
        <v>296</v>
      </c>
      <c r="M18" s="23" t="s">
        <v>341</v>
      </c>
      <c r="N18" s="23" t="s">
        <v>392</v>
      </c>
      <c r="O18" s="23" t="s">
        <v>514</v>
      </c>
      <c r="P18" s="30"/>
    </row>
    <row r="19" spans="1:16" ht="48" customHeight="1" x14ac:dyDescent="0.2">
      <c r="A19" s="110">
        <v>9</v>
      </c>
      <c r="B19" s="110" t="s">
        <v>19</v>
      </c>
      <c r="C19" s="112" t="s">
        <v>127</v>
      </c>
      <c r="D19" s="13" t="s">
        <v>635</v>
      </c>
      <c r="E19" s="13" t="s">
        <v>636</v>
      </c>
      <c r="F19" s="112" t="s">
        <v>89</v>
      </c>
      <c r="G19" s="116">
        <v>97.6</v>
      </c>
      <c r="H19" s="120">
        <v>23975602.93</v>
      </c>
      <c r="I19" s="112" t="s">
        <v>399</v>
      </c>
      <c r="J19" s="118">
        <v>46142</v>
      </c>
      <c r="K19" s="36" t="s">
        <v>267</v>
      </c>
      <c r="L19" s="112" t="s">
        <v>296</v>
      </c>
      <c r="M19" s="112" t="s">
        <v>341</v>
      </c>
      <c r="N19" s="119" t="s">
        <v>392</v>
      </c>
      <c r="O19" s="112" t="s">
        <v>515</v>
      </c>
      <c r="P19" s="104"/>
    </row>
    <row r="20" spans="1:16" ht="56.25" customHeight="1" x14ac:dyDescent="0.2">
      <c r="A20" s="22">
        <v>10</v>
      </c>
      <c r="B20" s="22" t="s">
        <v>19</v>
      </c>
      <c r="C20" s="23" t="s">
        <v>128</v>
      </c>
      <c r="D20" s="27" t="s">
        <v>637</v>
      </c>
      <c r="E20" s="27" t="s">
        <v>636</v>
      </c>
      <c r="F20" s="23" t="s">
        <v>89</v>
      </c>
      <c r="G20" s="31">
        <v>141.9</v>
      </c>
      <c r="H20" s="33">
        <v>33523332.18</v>
      </c>
      <c r="I20" s="23" t="s">
        <v>399</v>
      </c>
      <c r="J20" s="24">
        <v>46142</v>
      </c>
      <c r="K20" s="28" t="s">
        <v>267</v>
      </c>
      <c r="L20" s="23" t="s">
        <v>296</v>
      </c>
      <c r="M20" s="23" t="s">
        <v>341</v>
      </c>
      <c r="N20" s="78" t="s">
        <v>392</v>
      </c>
      <c r="O20" s="23" t="s">
        <v>516</v>
      </c>
      <c r="P20" s="27"/>
    </row>
    <row r="21" spans="1:16" ht="52.5" customHeight="1" x14ac:dyDescent="0.2">
      <c r="A21" s="110">
        <v>11</v>
      </c>
      <c r="B21" s="110" t="s">
        <v>19</v>
      </c>
      <c r="C21" s="112" t="s">
        <v>129</v>
      </c>
      <c r="D21" s="13" t="s">
        <v>638</v>
      </c>
      <c r="E21" s="13" t="s">
        <v>636</v>
      </c>
      <c r="F21" s="112" t="s">
        <v>89</v>
      </c>
      <c r="G21" s="116">
        <v>74.44</v>
      </c>
      <c r="H21" s="120">
        <v>14637596.58</v>
      </c>
      <c r="I21" s="112" t="s">
        <v>399</v>
      </c>
      <c r="J21" s="118">
        <v>46142</v>
      </c>
      <c r="K21" s="36" t="s">
        <v>267</v>
      </c>
      <c r="L21" s="112" t="s">
        <v>296</v>
      </c>
      <c r="M21" s="112" t="s">
        <v>341</v>
      </c>
      <c r="N21" s="119" t="s">
        <v>392</v>
      </c>
      <c r="O21" s="112" t="s">
        <v>111</v>
      </c>
      <c r="P21" s="13"/>
    </row>
    <row r="22" spans="1:16" ht="55.5" customHeight="1" x14ac:dyDescent="0.2">
      <c r="A22" s="22">
        <v>12</v>
      </c>
      <c r="B22" s="22" t="s">
        <v>19</v>
      </c>
      <c r="C22" s="23" t="s">
        <v>130</v>
      </c>
      <c r="D22" s="27" t="s">
        <v>639</v>
      </c>
      <c r="E22" s="27" t="s">
        <v>636</v>
      </c>
      <c r="F22" s="23" t="s">
        <v>89</v>
      </c>
      <c r="G22" s="31">
        <v>144.43</v>
      </c>
      <c r="H22" s="33">
        <v>44427714.590000004</v>
      </c>
      <c r="I22" s="23" t="s">
        <v>399</v>
      </c>
      <c r="J22" s="24">
        <v>46142</v>
      </c>
      <c r="K22" s="28" t="s">
        <v>267</v>
      </c>
      <c r="L22" s="23" t="s">
        <v>296</v>
      </c>
      <c r="M22" s="23" t="s">
        <v>341</v>
      </c>
      <c r="N22" s="78" t="s">
        <v>392</v>
      </c>
      <c r="O22" s="23" t="s">
        <v>517</v>
      </c>
      <c r="P22" s="27"/>
    </row>
    <row r="23" spans="1:16" ht="65.25" customHeight="1" x14ac:dyDescent="0.2">
      <c r="A23" s="110">
        <v>13</v>
      </c>
      <c r="B23" s="110" t="s">
        <v>19</v>
      </c>
      <c r="C23" s="112" t="s">
        <v>20</v>
      </c>
      <c r="D23" s="13" t="s">
        <v>460</v>
      </c>
      <c r="E23" s="13" t="s">
        <v>468</v>
      </c>
      <c r="F23" s="112" t="s">
        <v>89</v>
      </c>
      <c r="G23" s="116" t="s">
        <v>20</v>
      </c>
      <c r="H23" s="117">
        <v>5000000</v>
      </c>
      <c r="I23" s="112" t="s">
        <v>400</v>
      </c>
      <c r="J23" s="118"/>
      <c r="K23" s="36" t="s">
        <v>267</v>
      </c>
      <c r="L23" s="112" t="s">
        <v>296</v>
      </c>
      <c r="M23" s="112" t="s">
        <v>341</v>
      </c>
      <c r="N23" s="112" t="s">
        <v>392</v>
      </c>
      <c r="O23" s="112" t="s">
        <v>164</v>
      </c>
      <c r="P23" s="121"/>
    </row>
    <row r="24" spans="1:16" ht="70.5" customHeight="1" x14ac:dyDescent="0.2">
      <c r="A24" s="22">
        <v>14</v>
      </c>
      <c r="B24" s="22" t="s">
        <v>19</v>
      </c>
      <c r="C24" s="23" t="s">
        <v>20</v>
      </c>
      <c r="D24" s="27" t="s">
        <v>553</v>
      </c>
      <c r="E24" s="27" t="s">
        <v>468</v>
      </c>
      <c r="F24" s="23" t="s">
        <v>89</v>
      </c>
      <c r="G24" s="31" t="s">
        <v>20</v>
      </c>
      <c r="H24" s="32">
        <v>5000000</v>
      </c>
      <c r="I24" s="23" t="s">
        <v>400</v>
      </c>
      <c r="J24" s="24"/>
      <c r="K24" s="28" t="s">
        <v>267</v>
      </c>
      <c r="L24" s="23" t="s">
        <v>296</v>
      </c>
      <c r="M24" s="23" t="s">
        <v>341</v>
      </c>
      <c r="N24" s="23" t="s">
        <v>392</v>
      </c>
      <c r="O24" s="23" t="s">
        <v>164</v>
      </c>
      <c r="P24" s="23"/>
    </row>
    <row r="25" spans="1:16" ht="60" customHeight="1" x14ac:dyDescent="0.2">
      <c r="A25" s="110">
        <v>15</v>
      </c>
      <c r="B25" s="110" t="s">
        <v>19</v>
      </c>
      <c r="C25" s="112" t="s">
        <v>20</v>
      </c>
      <c r="D25" s="13" t="s">
        <v>462</v>
      </c>
      <c r="E25" s="13" t="s">
        <v>468</v>
      </c>
      <c r="F25" s="112" t="s">
        <v>89</v>
      </c>
      <c r="G25" s="116" t="s">
        <v>20</v>
      </c>
      <c r="H25" s="117">
        <v>5000000</v>
      </c>
      <c r="I25" s="112" t="s">
        <v>400</v>
      </c>
      <c r="J25" s="118"/>
      <c r="K25" s="36" t="s">
        <v>267</v>
      </c>
      <c r="L25" s="112" t="s">
        <v>296</v>
      </c>
      <c r="M25" s="112" t="s">
        <v>341</v>
      </c>
      <c r="N25" s="112" t="s">
        <v>392</v>
      </c>
      <c r="O25" s="112" t="s">
        <v>164</v>
      </c>
      <c r="P25" s="112"/>
    </row>
    <row r="26" spans="1:16" ht="65.25" customHeight="1" x14ac:dyDescent="0.2">
      <c r="A26" s="22">
        <v>16</v>
      </c>
      <c r="B26" s="22" t="s">
        <v>19</v>
      </c>
      <c r="C26" s="23" t="s">
        <v>20</v>
      </c>
      <c r="D26" s="27" t="s">
        <v>461</v>
      </c>
      <c r="E26" s="27" t="s">
        <v>468</v>
      </c>
      <c r="F26" s="23" t="s">
        <v>89</v>
      </c>
      <c r="G26" s="31" t="s">
        <v>20</v>
      </c>
      <c r="H26" s="32">
        <v>5000000</v>
      </c>
      <c r="I26" s="23" t="s">
        <v>400</v>
      </c>
      <c r="J26" s="24"/>
      <c r="K26" s="28" t="s">
        <v>267</v>
      </c>
      <c r="L26" s="23" t="s">
        <v>296</v>
      </c>
      <c r="M26" s="23" t="s">
        <v>341</v>
      </c>
      <c r="N26" s="23" t="s">
        <v>392</v>
      </c>
      <c r="O26" s="23" t="s">
        <v>164</v>
      </c>
      <c r="P26" s="23"/>
    </row>
    <row r="27" spans="1:16" ht="60.75" customHeight="1" x14ac:dyDescent="0.2">
      <c r="A27" s="110">
        <v>17</v>
      </c>
      <c r="B27" s="110" t="s">
        <v>19</v>
      </c>
      <c r="C27" s="112" t="s">
        <v>551</v>
      </c>
      <c r="D27" s="13" t="s">
        <v>640</v>
      </c>
      <c r="E27" s="13" t="s">
        <v>468</v>
      </c>
      <c r="F27" s="112" t="s">
        <v>89</v>
      </c>
      <c r="G27" s="116">
        <v>20.94</v>
      </c>
      <c r="H27" s="117">
        <v>1200000</v>
      </c>
      <c r="I27" s="112" t="s">
        <v>399</v>
      </c>
      <c r="J27" s="118">
        <v>46142</v>
      </c>
      <c r="K27" s="36" t="s">
        <v>267</v>
      </c>
      <c r="L27" s="112" t="s">
        <v>296</v>
      </c>
      <c r="M27" s="112" t="s">
        <v>341</v>
      </c>
      <c r="N27" s="112" t="s">
        <v>392</v>
      </c>
      <c r="O27" s="112" t="s">
        <v>604</v>
      </c>
      <c r="P27" s="112"/>
    </row>
    <row r="28" spans="1:16" ht="65.25" customHeight="1" x14ac:dyDescent="0.2">
      <c r="A28" s="22">
        <v>18</v>
      </c>
      <c r="B28" s="22" t="s">
        <v>19</v>
      </c>
      <c r="C28" s="23" t="s">
        <v>552</v>
      </c>
      <c r="D28" s="27" t="s">
        <v>641</v>
      </c>
      <c r="E28" s="27" t="s">
        <v>468</v>
      </c>
      <c r="F28" s="23" t="s">
        <v>89</v>
      </c>
      <c r="G28" s="31">
        <v>22.907</v>
      </c>
      <c r="H28" s="32">
        <v>3500000</v>
      </c>
      <c r="I28" s="23" t="s">
        <v>399</v>
      </c>
      <c r="J28" s="24">
        <v>46142</v>
      </c>
      <c r="K28" s="28" t="s">
        <v>267</v>
      </c>
      <c r="L28" s="23" t="s">
        <v>296</v>
      </c>
      <c r="M28" s="23" t="s">
        <v>341</v>
      </c>
      <c r="N28" s="23" t="s">
        <v>392</v>
      </c>
      <c r="O28" s="23" t="s">
        <v>512</v>
      </c>
      <c r="P28" s="23"/>
    </row>
    <row r="29" spans="1:16" ht="65.25" customHeight="1" x14ac:dyDescent="0.2">
      <c r="A29" s="110">
        <v>19</v>
      </c>
      <c r="B29" s="110" t="s">
        <v>19</v>
      </c>
      <c r="C29" s="112" t="s">
        <v>550</v>
      </c>
      <c r="D29" s="13" t="s">
        <v>642</v>
      </c>
      <c r="E29" s="13" t="s">
        <v>468</v>
      </c>
      <c r="F29" s="112" t="s">
        <v>89</v>
      </c>
      <c r="G29" s="116">
        <v>26.4</v>
      </c>
      <c r="H29" s="117">
        <v>2000000</v>
      </c>
      <c r="I29" s="112" t="s">
        <v>399</v>
      </c>
      <c r="J29" s="118">
        <v>46142</v>
      </c>
      <c r="K29" s="36" t="s">
        <v>267</v>
      </c>
      <c r="L29" s="112" t="s">
        <v>296</v>
      </c>
      <c r="M29" s="112" t="s">
        <v>341</v>
      </c>
      <c r="N29" s="112" t="s">
        <v>392</v>
      </c>
      <c r="O29" s="112" t="s">
        <v>643</v>
      </c>
      <c r="P29" s="112"/>
    </row>
    <row r="30" spans="1:16" ht="61.5" customHeight="1" x14ac:dyDescent="0.2">
      <c r="A30" s="22">
        <v>20</v>
      </c>
      <c r="B30" s="22" t="s">
        <v>19</v>
      </c>
      <c r="C30" s="27" t="s">
        <v>489</v>
      </c>
      <c r="D30" s="27" t="s">
        <v>644</v>
      </c>
      <c r="E30" s="27" t="s">
        <v>464</v>
      </c>
      <c r="F30" s="23" t="s">
        <v>89</v>
      </c>
      <c r="G30" s="31">
        <v>8.66</v>
      </c>
      <c r="H30" s="32">
        <v>2800000</v>
      </c>
      <c r="I30" s="23" t="s">
        <v>400</v>
      </c>
      <c r="J30" s="28" t="s">
        <v>645</v>
      </c>
      <c r="K30" s="24" t="s">
        <v>267</v>
      </c>
      <c r="L30" s="23" t="s">
        <v>296</v>
      </c>
      <c r="M30" s="23" t="s">
        <v>351</v>
      </c>
      <c r="N30" s="23" t="s">
        <v>392</v>
      </c>
      <c r="O30" s="23" t="s">
        <v>621</v>
      </c>
      <c r="P30" s="23"/>
    </row>
    <row r="31" spans="1:16" ht="50.25" customHeight="1" x14ac:dyDescent="0.2">
      <c r="A31" s="110">
        <v>21</v>
      </c>
      <c r="B31" s="110" t="s">
        <v>19</v>
      </c>
      <c r="C31" s="13" t="s">
        <v>463</v>
      </c>
      <c r="D31" s="13" t="s">
        <v>646</v>
      </c>
      <c r="E31" s="13" t="s">
        <v>464</v>
      </c>
      <c r="F31" s="112" t="s">
        <v>89</v>
      </c>
      <c r="G31" s="116">
        <v>25.204999999999998</v>
      </c>
      <c r="H31" s="117">
        <v>5000000</v>
      </c>
      <c r="I31" s="112" t="s">
        <v>400</v>
      </c>
      <c r="J31" s="36">
        <v>46425</v>
      </c>
      <c r="K31" s="118" t="s">
        <v>267</v>
      </c>
      <c r="L31" s="112" t="s">
        <v>296</v>
      </c>
      <c r="M31" s="112" t="s">
        <v>351</v>
      </c>
      <c r="N31" s="112" t="s">
        <v>392</v>
      </c>
      <c r="O31" s="112" t="s">
        <v>164</v>
      </c>
      <c r="P31" s="112"/>
    </row>
    <row r="32" spans="1:16" ht="50.25" customHeight="1" x14ac:dyDescent="0.2">
      <c r="A32" s="22">
        <v>22</v>
      </c>
      <c r="B32" s="22" t="s">
        <v>19</v>
      </c>
      <c r="C32" s="27" t="s">
        <v>131</v>
      </c>
      <c r="D32" s="27" t="s">
        <v>647</v>
      </c>
      <c r="E32" s="27" t="s">
        <v>464</v>
      </c>
      <c r="F32" s="23" t="s">
        <v>89</v>
      </c>
      <c r="G32" s="31">
        <v>19.175000000000001</v>
      </c>
      <c r="H32" s="32">
        <v>5000000</v>
      </c>
      <c r="I32" s="23" t="s">
        <v>400</v>
      </c>
      <c r="J32" s="28">
        <v>46425</v>
      </c>
      <c r="K32" s="24" t="s">
        <v>267</v>
      </c>
      <c r="L32" s="23" t="s">
        <v>296</v>
      </c>
      <c r="M32" s="23" t="s">
        <v>351</v>
      </c>
      <c r="N32" s="23" t="s">
        <v>392</v>
      </c>
      <c r="O32" s="23" t="s">
        <v>164</v>
      </c>
      <c r="P32" s="23"/>
    </row>
    <row r="33" spans="1:16" ht="54" customHeight="1" x14ac:dyDescent="0.2">
      <c r="A33" s="110">
        <v>23</v>
      </c>
      <c r="B33" s="110" t="s">
        <v>19</v>
      </c>
      <c r="C33" s="13" t="s">
        <v>559</v>
      </c>
      <c r="D33" s="13" t="s">
        <v>648</v>
      </c>
      <c r="E33" s="13" t="s">
        <v>464</v>
      </c>
      <c r="F33" s="112" t="s">
        <v>89</v>
      </c>
      <c r="G33" s="116">
        <v>5.3449999999999998</v>
      </c>
      <c r="H33" s="117">
        <v>6000000</v>
      </c>
      <c r="I33" s="112" t="s">
        <v>400</v>
      </c>
      <c r="J33" s="36">
        <v>46249</v>
      </c>
      <c r="K33" s="118" t="s">
        <v>267</v>
      </c>
      <c r="L33" s="112" t="s">
        <v>296</v>
      </c>
      <c r="M33" s="112" t="s">
        <v>351</v>
      </c>
      <c r="N33" s="112" t="s">
        <v>392</v>
      </c>
      <c r="O33" s="112" t="s">
        <v>608</v>
      </c>
      <c r="P33" s="112"/>
    </row>
    <row r="34" spans="1:16" ht="68.25" customHeight="1" x14ac:dyDescent="0.2">
      <c r="A34" s="22">
        <v>24</v>
      </c>
      <c r="B34" s="22" t="s">
        <v>19</v>
      </c>
      <c r="C34" s="27" t="s">
        <v>492</v>
      </c>
      <c r="D34" s="27" t="s">
        <v>649</v>
      </c>
      <c r="E34" s="27" t="s">
        <v>464</v>
      </c>
      <c r="F34" s="23" t="s">
        <v>89</v>
      </c>
      <c r="G34" s="31">
        <v>4.8639999999999999</v>
      </c>
      <c r="H34" s="32">
        <v>6300000</v>
      </c>
      <c r="I34" s="23" t="s">
        <v>400</v>
      </c>
      <c r="J34" s="28" t="s">
        <v>650</v>
      </c>
      <c r="K34" s="24" t="s">
        <v>267</v>
      </c>
      <c r="L34" s="23" t="s">
        <v>296</v>
      </c>
      <c r="M34" s="23" t="s">
        <v>351</v>
      </c>
      <c r="N34" s="23" t="s">
        <v>392</v>
      </c>
      <c r="O34" s="23" t="s">
        <v>651</v>
      </c>
      <c r="P34" s="23"/>
    </row>
    <row r="35" spans="1:16" ht="55.5" customHeight="1" x14ac:dyDescent="0.2">
      <c r="A35" s="110">
        <v>25</v>
      </c>
      <c r="B35" s="35" t="s">
        <v>19</v>
      </c>
      <c r="C35" s="13" t="s">
        <v>490</v>
      </c>
      <c r="D35" s="13" t="s">
        <v>652</v>
      </c>
      <c r="E35" s="13" t="s">
        <v>464</v>
      </c>
      <c r="F35" s="112" t="s">
        <v>89</v>
      </c>
      <c r="G35" s="116">
        <v>28.96</v>
      </c>
      <c r="H35" s="117">
        <v>19950000</v>
      </c>
      <c r="I35" s="112" t="s">
        <v>399</v>
      </c>
      <c r="J35" s="118">
        <v>46408</v>
      </c>
      <c r="K35" s="118" t="s">
        <v>267</v>
      </c>
      <c r="L35" s="112" t="s">
        <v>296</v>
      </c>
      <c r="M35" s="112" t="s">
        <v>351</v>
      </c>
      <c r="N35" s="112" t="s">
        <v>392</v>
      </c>
      <c r="O35" s="112" t="s">
        <v>605</v>
      </c>
      <c r="P35" s="112"/>
    </row>
    <row r="36" spans="1:16" ht="56.25" customHeight="1" x14ac:dyDescent="0.2">
      <c r="A36" s="22">
        <v>26</v>
      </c>
      <c r="B36" s="26" t="s">
        <v>19</v>
      </c>
      <c r="C36" s="27" t="s">
        <v>493</v>
      </c>
      <c r="D36" s="27" t="s">
        <v>653</v>
      </c>
      <c r="E36" s="27" t="s">
        <v>464</v>
      </c>
      <c r="F36" s="23" t="s">
        <v>89</v>
      </c>
      <c r="G36" s="31">
        <v>24.95</v>
      </c>
      <c r="H36" s="32">
        <v>19795371.195</v>
      </c>
      <c r="I36" s="23" t="s">
        <v>399</v>
      </c>
      <c r="J36" s="24">
        <v>46408</v>
      </c>
      <c r="K36" s="24" t="s">
        <v>267</v>
      </c>
      <c r="L36" s="23" t="s">
        <v>296</v>
      </c>
      <c r="M36" s="23" t="s">
        <v>351</v>
      </c>
      <c r="N36" s="23" t="s">
        <v>392</v>
      </c>
      <c r="O36" s="23" t="s">
        <v>515</v>
      </c>
      <c r="P36" s="23"/>
    </row>
    <row r="37" spans="1:16" ht="81" customHeight="1" x14ac:dyDescent="0.2">
      <c r="A37" s="110">
        <v>27</v>
      </c>
      <c r="B37" s="35" t="s">
        <v>19</v>
      </c>
      <c r="C37" s="13" t="s">
        <v>491</v>
      </c>
      <c r="D37" s="13" t="s">
        <v>654</v>
      </c>
      <c r="E37" s="13" t="s">
        <v>464</v>
      </c>
      <c r="F37" s="112" t="s">
        <v>89</v>
      </c>
      <c r="G37" s="116">
        <v>1.66</v>
      </c>
      <c r="H37" s="117">
        <v>1598544.86</v>
      </c>
      <c r="I37" s="112" t="s">
        <v>399</v>
      </c>
      <c r="J37" s="118">
        <v>46408</v>
      </c>
      <c r="K37" s="118" t="s">
        <v>267</v>
      </c>
      <c r="L37" s="112" t="s">
        <v>296</v>
      </c>
      <c r="M37" s="112" t="s">
        <v>351</v>
      </c>
      <c r="N37" s="112" t="s">
        <v>392</v>
      </c>
      <c r="O37" s="112" t="s">
        <v>515</v>
      </c>
      <c r="P37" s="112"/>
    </row>
    <row r="38" spans="1:16" ht="90.75" customHeight="1" x14ac:dyDescent="0.2">
      <c r="A38" s="22">
        <v>28</v>
      </c>
      <c r="B38" s="26" t="s">
        <v>19</v>
      </c>
      <c r="C38" s="27" t="s">
        <v>554</v>
      </c>
      <c r="D38" s="27" t="s">
        <v>655</v>
      </c>
      <c r="E38" s="27" t="s">
        <v>464</v>
      </c>
      <c r="F38" s="23" t="s">
        <v>89</v>
      </c>
      <c r="G38" s="31">
        <v>0</v>
      </c>
      <c r="H38" s="32">
        <v>1700000</v>
      </c>
      <c r="I38" s="23" t="s">
        <v>399</v>
      </c>
      <c r="J38" s="24">
        <v>46408</v>
      </c>
      <c r="K38" s="24" t="s">
        <v>267</v>
      </c>
      <c r="L38" s="23" t="s">
        <v>296</v>
      </c>
      <c r="M38" s="23" t="s">
        <v>351</v>
      </c>
      <c r="N38" s="23" t="s">
        <v>392</v>
      </c>
      <c r="O38" s="23" t="s">
        <v>111</v>
      </c>
      <c r="P38" s="23"/>
    </row>
    <row r="39" spans="1:16" ht="133.5" customHeight="1" x14ac:dyDescent="0.2">
      <c r="A39" s="110">
        <v>29</v>
      </c>
      <c r="B39" s="35" t="s">
        <v>19</v>
      </c>
      <c r="C39" s="13" t="s">
        <v>570</v>
      </c>
      <c r="D39" s="13" t="s">
        <v>656</v>
      </c>
      <c r="E39" s="13" t="s">
        <v>464</v>
      </c>
      <c r="F39" s="112" t="s">
        <v>89</v>
      </c>
      <c r="G39" s="116">
        <v>1.7090000000000001</v>
      </c>
      <c r="H39" s="117">
        <v>1200000</v>
      </c>
      <c r="I39" s="112" t="s">
        <v>400</v>
      </c>
      <c r="J39" s="36" t="s">
        <v>657</v>
      </c>
      <c r="K39" s="118" t="s">
        <v>267</v>
      </c>
      <c r="L39" s="112" t="s">
        <v>296</v>
      </c>
      <c r="M39" s="112" t="s">
        <v>351</v>
      </c>
      <c r="N39" s="112" t="s">
        <v>392</v>
      </c>
      <c r="O39" s="112" t="s">
        <v>418</v>
      </c>
      <c r="P39" s="112"/>
    </row>
    <row r="40" spans="1:16" ht="93.75" customHeight="1" x14ac:dyDescent="0.2">
      <c r="A40" s="22">
        <v>30</v>
      </c>
      <c r="B40" s="26" t="s">
        <v>19</v>
      </c>
      <c r="C40" s="27" t="s">
        <v>571</v>
      </c>
      <c r="D40" s="27" t="s">
        <v>658</v>
      </c>
      <c r="E40" s="27" t="s">
        <v>464</v>
      </c>
      <c r="F40" s="23" t="s">
        <v>89</v>
      </c>
      <c r="G40" s="31">
        <v>3.1320000000000001</v>
      </c>
      <c r="H40" s="32">
        <v>3000000</v>
      </c>
      <c r="I40" s="23" t="s">
        <v>400</v>
      </c>
      <c r="J40" s="28" t="s">
        <v>659</v>
      </c>
      <c r="K40" s="24" t="s">
        <v>267</v>
      </c>
      <c r="L40" s="23" t="s">
        <v>296</v>
      </c>
      <c r="M40" s="23" t="s">
        <v>351</v>
      </c>
      <c r="N40" s="23" t="s">
        <v>392</v>
      </c>
      <c r="O40" s="23" t="s">
        <v>621</v>
      </c>
      <c r="P40" s="23"/>
    </row>
    <row r="41" spans="1:16" ht="93.75" customHeight="1" x14ac:dyDescent="0.2">
      <c r="A41" s="110">
        <v>31</v>
      </c>
      <c r="B41" s="35" t="s">
        <v>19</v>
      </c>
      <c r="C41" s="13" t="s">
        <v>560</v>
      </c>
      <c r="D41" s="13" t="s">
        <v>660</v>
      </c>
      <c r="E41" s="13" t="s">
        <v>464</v>
      </c>
      <c r="F41" s="112" t="s">
        <v>89</v>
      </c>
      <c r="G41" s="116">
        <v>2.2000000000000002</v>
      </c>
      <c r="H41" s="117">
        <v>2500000</v>
      </c>
      <c r="I41" s="112" t="s">
        <v>400</v>
      </c>
      <c r="J41" s="36" t="s">
        <v>661</v>
      </c>
      <c r="K41" s="118" t="s">
        <v>267</v>
      </c>
      <c r="L41" s="112" t="s">
        <v>296</v>
      </c>
      <c r="M41" s="112" t="s">
        <v>351</v>
      </c>
      <c r="N41" s="112" t="s">
        <v>392</v>
      </c>
      <c r="O41" s="112" t="s">
        <v>418</v>
      </c>
      <c r="P41" s="112"/>
    </row>
    <row r="42" spans="1:16" ht="93.75" customHeight="1" x14ac:dyDescent="0.2">
      <c r="A42" s="22">
        <v>32</v>
      </c>
      <c r="B42" s="26" t="s">
        <v>19</v>
      </c>
      <c r="C42" s="27" t="s">
        <v>555</v>
      </c>
      <c r="D42" s="27" t="s">
        <v>662</v>
      </c>
      <c r="E42" s="27" t="s">
        <v>464</v>
      </c>
      <c r="F42" s="23" t="s">
        <v>89</v>
      </c>
      <c r="G42" s="31">
        <v>2.4119999999999999</v>
      </c>
      <c r="H42" s="32">
        <v>3000000</v>
      </c>
      <c r="I42" s="23" t="s">
        <v>400</v>
      </c>
      <c r="J42" s="28" t="e">
        <v>#N/A</v>
      </c>
      <c r="K42" s="24" t="s">
        <v>267</v>
      </c>
      <c r="L42" s="23" t="s">
        <v>296</v>
      </c>
      <c r="M42" s="23" t="s">
        <v>351</v>
      </c>
      <c r="N42" s="23" t="s">
        <v>392</v>
      </c>
      <c r="O42" s="23" t="s">
        <v>418</v>
      </c>
      <c r="P42" s="23"/>
    </row>
    <row r="43" spans="1:16" ht="107.25" customHeight="1" x14ac:dyDescent="0.2">
      <c r="A43" s="110">
        <v>33</v>
      </c>
      <c r="B43" s="35" t="s">
        <v>19</v>
      </c>
      <c r="C43" s="13" t="s">
        <v>561</v>
      </c>
      <c r="D43" s="13" t="s">
        <v>663</v>
      </c>
      <c r="E43" s="13" t="s">
        <v>464</v>
      </c>
      <c r="F43" s="112" t="s">
        <v>89</v>
      </c>
      <c r="G43" s="116">
        <v>7.35</v>
      </c>
      <c r="H43" s="117">
        <v>12500000</v>
      </c>
      <c r="I43" s="112" t="s">
        <v>400</v>
      </c>
      <c r="J43" s="36" t="s">
        <v>664</v>
      </c>
      <c r="K43" s="118" t="s">
        <v>267</v>
      </c>
      <c r="L43" s="112" t="s">
        <v>296</v>
      </c>
      <c r="M43" s="112" t="s">
        <v>351</v>
      </c>
      <c r="N43" s="112" t="s">
        <v>392</v>
      </c>
      <c r="O43" s="112" t="s">
        <v>418</v>
      </c>
      <c r="P43" s="112"/>
    </row>
    <row r="44" spans="1:16" ht="53.25" customHeight="1" x14ac:dyDescent="0.2">
      <c r="A44" s="22">
        <v>34</v>
      </c>
      <c r="B44" s="22" t="s">
        <v>19</v>
      </c>
      <c r="C44" s="23" t="s">
        <v>602</v>
      </c>
      <c r="D44" s="27" t="s">
        <v>665</v>
      </c>
      <c r="E44" s="27" t="s">
        <v>666</v>
      </c>
      <c r="F44" s="23" t="s">
        <v>89</v>
      </c>
      <c r="G44" s="31">
        <v>482.4</v>
      </c>
      <c r="H44" s="33">
        <v>10000000</v>
      </c>
      <c r="I44" s="23" t="s">
        <v>400</v>
      </c>
      <c r="J44" s="28">
        <v>46857</v>
      </c>
      <c r="K44" s="28" t="s">
        <v>267</v>
      </c>
      <c r="L44" s="23" t="s">
        <v>296</v>
      </c>
      <c r="M44" s="23" t="s">
        <v>341</v>
      </c>
      <c r="N44" s="23" t="s">
        <v>392</v>
      </c>
      <c r="O44" s="23" t="s">
        <v>607</v>
      </c>
      <c r="P44" s="23"/>
    </row>
    <row r="45" spans="1:16" ht="56.25" customHeight="1" x14ac:dyDescent="0.2">
      <c r="A45" s="110">
        <v>35</v>
      </c>
      <c r="B45" s="110" t="s">
        <v>19</v>
      </c>
      <c r="C45" s="112" t="s">
        <v>603</v>
      </c>
      <c r="D45" s="13" t="s">
        <v>667</v>
      </c>
      <c r="E45" s="13" t="s">
        <v>666</v>
      </c>
      <c r="F45" s="112" t="s">
        <v>89</v>
      </c>
      <c r="G45" s="116">
        <v>527.90300000000002</v>
      </c>
      <c r="H45" s="120">
        <v>12000000</v>
      </c>
      <c r="I45" s="112" t="s">
        <v>400</v>
      </c>
      <c r="J45" s="36">
        <v>46859</v>
      </c>
      <c r="K45" s="36" t="s">
        <v>267</v>
      </c>
      <c r="L45" s="112" t="s">
        <v>296</v>
      </c>
      <c r="M45" s="112" t="s">
        <v>341</v>
      </c>
      <c r="N45" s="112" t="s">
        <v>392</v>
      </c>
      <c r="O45" s="112" t="s">
        <v>418</v>
      </c>
      <c r="P45" s="112"/>
    </row>
    <row r="46" spans="1:16" ht="55.5" customHeight="1" x14ac:dyDescent="0.2">
      <c r="A46" s="22">
        <v>36</v>
      </c>
      <c r="B46" s="22" t="s">
        <v>19</v>
      </c>
      <c r="C46" s="23" t="s">
        <v>543</v>
      </c>
      <c r="D46" s="27" t="s">
        <v>668</v>
      </c>
      <c r="E46" s="27" t="s">
        <v>666</v>
      </c>
      <c r="F46" s="23" t="s">
        <v>89</v>
      </c>
      <c r="G46" s="31">
        <v>665.17600000000004</v>
      </c>
      <c r="H46" s="33">
        <v>18000000</v>
      </c>
      <c r="I46" s="23" t="s">
        <v>400</v>
      </c>
      <c r="J46" s="28" t="s">
        <v>669</v>
      </c>
      <c r="K46" s="28" t="s">
        <v>267</v>
      </c>
      <c r="L46" s="23" t="s">
        <v>296</v>
      </c>
      <c r="M46" s="23" t="s">
        <v>341</v>
      </c>
      <c r="N46" s="23" t="s">
        <v>392</v>
      </c>
      <c r="O46" s="23" t="s">
        <v>670</v>
      </c>
      <c r="P46" s="23"/>
    </row>
    <row r="47" spans="1:16" ht="63.75" customHeight="1" x14ac:dyDescent="0.2">
      <c r="A47" s="110">
        <v>37</v>
      </c>
      <c r="B47" s="110" t="s">
        <v>19</v>
      </c>
      <c r="C47" s="112" t="s">
        <v>544</v>
      </c>
      <c r="D47" s="13" t="s">
        <v>671</v>
      </c>
      <c r="E47" s="13" t="s">
        <v>666</v>
      </c>
      <c r="F47" s="112" t="s">
        <v>89</v>
      </c>
      <c r="G47" s="116">
        <v>734.64200000000005</v>
      </c>
      <c r="H47" s="120">
        <v>14000000</v>
      </c>
      <c r="I47" s="112" t="s">
        <v>400</v>
      </c>
      <c r="J47" s="36">
        <v>46683</v>
      </c>
      <c r="K47" s="36" t="s">
        <v>267</v>
      </c>
      <c r="L47" s="112" t="s">
        <v>296</v>
      </c>
      <c r="M47" s="112" t="s">
        <v>341</v>
      </c>
      <c r="N47" s="112" t="s">
        <v>392</v>
      </c>
      <c r="O47" s="112" t="s">
        <v>670</v>
      </c>
      <c r="P47" s="112"/>
    </row>
    <row r="48" spans="1:16" ht="57.75" customHeight="1" x14ac:dyDescent="0.2">
      <c r="A48" s="22">
        <v>38</v>
      </c>
      <c r="B48" s="22" t="s">
        <v>19</v>
      </c>
      <c r="C48" s="23" t="s">
        <v>545</v>
      </c>
      <c r="D48" s="27" t="s">
        <v>672</v>
      </c>
      <c r="E48" s="27" t="s">
        <v>666</v>
      </c>
      <c r="F48" s="23" t="s">
        <v>89</v>
      </c>
      <c r="G48" s="31">
        <v>669.61900000000003</v>
      </c>
      <c r="H48" s="33">
        <v>20822189.765000001</v>
      </c>
      <c r="I48" s="23" t="s">
        <v>400</v>
      </c>
      <c r="J48" s="28" t="s">
        <v>669</v>
      </c>
      <c r="K48" s="28" t="s">
        <v>267</v>
      </c>
      <c r="L48" s="23" t="s">
        <v>296</v>
      </c>
      <c r="M48" s="23" t="s">
        <v>341</v>
      </c>
      <c r="N48" s="23" t="s">
        <v>392</v>
      </c>
      <c r="O48" s="23" t="s">
        <v>515</v>
      </c>
      <c r="P48" s="23"/>
    </row>
    <row r="49" spans="1:16" ht="55.5" customHeight="1" x14ac:dyDescent="0.2">
      <c r="A49" s="110">
        <v>39</v>
      </c>
      <c r="B49" s="110" t="s">
        <v>19</v>
      </c>
      <c r="C49" s="112" t="s">
        <v>546</v>
      </c>
      <c r="D49" s="13" t="s">
        <v>673</v>
      </c>
      <c r="E49" s="13" t="s">
        <v>666</v>
      </c>
      <c r="F49" s="112" t="s">
        <v>89</v>
      </c>
      <c r="G49" s="116">
        <v>825.72500000000002</v>
      </c>
      <c r="H49" s="120">
        <v>20000000</v>
      </c>
      <c r="I49" s="112" t="s">
        <v>400</v>
      </c>
      <c r="J49" s="36" t="s">
        <v>674</v>
      </c>
      <c r="K49" s="36" t="s">
        <v>267</v>
      </c>
      <c r="L49" s="112" t="s">
        <v>296</v>
      </c>
      <c r="M49" s="112" t="s">
        <v>341</v>
      </c>
      <c r="N49" s="112" t="s">
        <v>392</v>
      </c>
      <c r="O49" s="112" t="s">
        <v>675</v>
      </c>
      <c r="P49" s="112"/>
    </row>
    <row r="50" spans="1:16" ht="50.1" customHeight="1" x14ac:dyDescent="0.2">
      <c r="A50" s="22">
        <v>40</v>
      </c>
      <c r="B50" s="22" t="s">
        <v>19</v>
      </c>
      <c r="C50" s="23" t="s">
        <v>542</v>
      </c>
      <c r="D50" s="27" t="s">
        <v>676</v>
      </c>
      <c r="E50" s="27" t="s">
        <v>666</v>
      </c>
      <c r="F50" s="23" t="s">
        <v>89</v>
      </c>
      <c r="G50" s="31">
        <v>639</v>
      </c>
      <c r="H50" s="33">
        <v>16000000</v>
      </c>
      <c r="I50" s="23" t="s">
        <v>400</v>
      </c>
      <c r="J50" s="28" t="s">
        <v>677</v>
      </c>
      <c r="K50" s="28" t="s">
        <v>267</v>
      </c>
      <c r="L50" s="23" t="s">
        <v>296</v>
      </c>
      <c r="M50" s="23" t="s">
        <v>341</v>
      </c>
      <c r="N50" s="23" t="s">
        <v>392</v>
      </c>
      <c r="O50" s="23" t="s">
        <v>678</v>
      </c>
      <c r="P50" s="23"/>
    </row>
    <row r="51" spans="1:16" ht="50.1" customHeight="1" x14ac:dyDescent="0.2">
      <c r="A51" s="110">
        <v>41</v>
      </c>
      <c r="B51" s="110" t="s">
        <v>19</v>
      </c>
      <c r="C51" s="112" t="s">
        <v>547</v>
      </c>
      <c r="D51" s="13" t="s">
        <v>679</v>
      </c>
      <c r="E51" s="13" t="s">
        <v>666</v>
      </c>
      <c r="F51" s="112" t="s">
        <v>89</v>
      </c>
      <c r="G51" s="116">
        <v>669.23299999999995</v>
      </c>
      <c r="H51" s="120">
        <v>15000000</v>
      </c>
      <c r="I51" s="112" t="s">
        <v>400</v>
      </c>
      <c r="J51" s="36" t="s">
        <v>677</v>
      </c>
      <c r="K51" s="36" t="s">
        <v>267</v>
      </c>
      <c r="L51" s="112" t="s">
        <v>296</v>
      </c>
      <c r="M51" s="112" t="s">
        <v>341</v>
      </c>
      <c r="N51" s="112" t="s">
        <v>392</v>
      </c>
      <c r="O51" s="112" t="s">
        <v>680</v>
      </c>
      <c r="P51" s="112"/>
    </row>
    <row r="52" spans="1:16" ht="60.75" customHeight="1" x14ac:dyDescent="0.2">
      <c r="A52" s="22">
        <v>42</v>
      </c>
      <c r="B52" s="22" t="s">
        <v>19</v>
      </c>
      <c r="C52" s="23" t="s">
        <v>548</v>
      </c>
      <c r="D52" s="27" t="s">
        <v>681</v>
      </c>
      <c r="E52" s="27" t="s">
        <v>666</v>
      </c>
      <c r="F52" s="23" t="s">
        <v>89</v>
      </c>
      <c r="G52" s="31">
        <v>539.84799999999996</v>
      </c>
      <c r="H52" s="33">
        <v>16000000</v>
      </c>
      <c r="I52" s="23" t="s">
        <v>400</v>
      </c>
      <c r="J52" s="28" t="s">
        <v>682</v>
      </c>
      <c r="K52" s="28" t="s">
        <v>267</v>
      </c>
      <c r="L52" s="23" t="s">
        <v>296</v>
      </c>
      <c r="M52" s="23" t="s">
        <v>341</v>
      </c>
      <c r="N52" s="23" t="s">
        <v>392</v>
      </c>
      <c r="O52" s="23" t="s">
        <v>607</v>
      </c>
      <c r="P52" s="23"/>
    </row>
    <row r="53" spans="1:16" ht="67.5" customHeight="1" x14ac:dyDescent="0.2">
      <c r="A53" s="110">
        <v>43</v>
      </c>
      <c r="B53" s="110" t="s">
        <v>19</v>
      </c>
      <c r="C53" s="112" t="s">
        <v>549</v>
      </c>
      <c r="D53" s="13" t="s">
        <v>683</v>
      </c>
      <c r="E53" s="13" t="s">
        <v>666</v>
      </c>
      <c r="F53" s="112" t="s">
        <v>89</v>
      </c>
      <c r="G53" s="116">
        <v>154.51</v>
      </c>
      <c r="H53" s="120">
        <v>10000000</v>
      </c>
      <c r="I53" s="112" t="s">
        <v>400</v>
      </c>
      <c r="J53" s="36" t="s">
        <v>684</v>
      </c>
      <c r="K53" s="36" t="s">
        <v>531</v>
      </c>
      <c r="L53" s="112" t="s">
        <v>296</v>
      </c>
      <c r="M53" s="112" t="s">
        <v>341</v>
      </c>
      <c r="N53" s="112" t="s">
        <v>392</v>
      </c>
      <c r="O53" s="112" t="s">
        <v>685</v>
      </c>
      <c r="P53" s="112"/>
    </row>
    <row r="54" spans="1:16" ht="67.5" customHeight="1" x14ac:dyDescent="0.2">
      <c r="A54" s="22">
        <v>44</v>
      </c>
      <c r="B54" s="22" t="s">
        <v>19</v>
      </c>
      <c r="C54" s="23" t="s">
        <v>549</v>
      </c>
      <c r="D54" s="27" t="s">
        <v>683</v>
      </c>
      <c r="E54" s="27" t="s">
        <v>666</v>
      </c>
      <c r="F54" s="23" t="s">
        <v>89</v>
      </c>
      <c r="G54" s="31">
        <v>154.51</v>
      </c>
      <c r="H54" s="33">
        <v>11199850.475</v>
      </c>
      <c r="I54" s="23" t="s">
        <v>400</v>
      </c>
      <c r="J54" s="28" t="s">
        <v>684</v>
      </c>
      <c r="K54" s="28" t="s">
        <v>267</v>
      </c>
      <c r="L54" s="23" t="s">
        <v>296</v>
      </c>
      <c r="M54" s="23" t="s">
        <v>341</v>
      </c>
      <c r="N54" s="23" t="s">
        <v>392</v>
      </c>
      <c r="O54" s="23" t="s">
        <v>685</v>
      </c>
      <c r="P54" s="23"/>
    </row>
    <row r="55" spans="1:16" ht="110.25" customHeight="1" x14ac:dyDescent="0.2">
      <c r="A55" s="110">
        <v>45</v>
      </c>
      <c r="B55" s="110" t="s">
        <v>19</v>
      </c>
      <c r="C55" s="112" t="s">
        <v>562</v>
      </c>
      <c r="D55" s="13" t="s">
        <v>686</v>
      </c>
      <c r="E55" s="13" t="s">
        <v>666</v>
      </c>
      <c r="F55" s="112" t="s">
        <v>89</v>
      </c>
      <c r="G55" s="116">
        <v>481.86599999999999</v>
      </c>
      <c r="H55" s="120">
        <v>8000000</v>
      </c>
      <c r="I55" s="112" t="s">
        <v>400</v>
      </c>
      <c r="J55" s="36" t="s">
        <v>650</v>
      </c>
      <c r="K55" s="36" t="s">
        <v>531</v>
      </c>
      <c r="L55" s="112" t="s">
        <v>296</v>
      </c>
      <c r="M55" s="112" t="s">
        <v>341</v>
      </c>
      <c r="N55" s="112" t="s">
        <v>392</v>
      </c>
      <c r="O55" s="112" t="s">
        <v>607</v>
      </c>
      <c r="P55" s="112"/>
    </row>
    <row r="56" spans="1:16" ht="51" customHeight="1" x14ac:dyDescent="0.2">
      <c r="A56" s="22">
        <v>46</v>
      </c>
      <c r="B56" s="23" t="s">
        <v>19</v>
      </c>
      <c r="C56" s="23"/>
      <c r="D56" s="27" t="s">
        <v>132</v>
      </c>
      <c r="E56" s="27" t="s">
        <v>448</v>
      </c>
      <c r="F56" s="23" t="s">
        <v>94</v>
      </c>
      <c r="G56" s="34">
        <v>24</v>
      </c>
      <c r="H56" s="32">
        <v>1000000</v>
      </c>
      <c r="I56" s="23" t="s">
        <v>400</v>
      </c>
      <c r="J56" s="24" t="s">
        <v>20</v>
      </c>
      <c r="K56" s="24" t="s">
        <v>266</v>
      </c>
      <c r="L56" s="78" t="s">
        <v>296</v>
      </c>
      <c r="M56" s="78" t="s">
        <v>337</v>
      </c>
      <c r="N56" s="78" t="s">
        <v>392</v>
      </c>
      <c r="O56" s="23" t="s">
        <v>164</v>
      </c>
      <c r="P56" s="23"/>
    </row>
    <row r="57" spans="1:16" ht="53.25" customHeight="1" x14ac:dyDescent="0.2">
      <c r="A57" s="110">
        <v>47</v>
      </c>
      <c r="B57" s="112" t="s">
        <v>19</v>
      </c>
      <c r="C57" s="112"/>
      <c r="D57" s="13" t="s">
        <v>133</v>
      </c>
      <c r="E57" s="13" t="s">
        <v>448</v>
      </c>
      <c r="F57" s="112" t="s">
        <v>94</v>
      </c>
      <c r="G57" s="122">
        <v>24</v>
      </c>
      <c r="H57" s="117">
        <v>1500000</v>
      </c>
      <c r="I57" s="112" t="s">
        <v>400</v>
      </c>
      <c r="J57" s="118" t="s">
        <v>20</v>
      </c>
      <c r="K57" s="36" t="s">
        <v>267</v>
      </c>
      <c r="L57" s="112" t="s">
        <v>296</v>
      </c>
      <c r="M57" s="119" t="s">
        <v>337</v>
      </c>
      <c r="N57" s="119" t="s">
        <v>392</v>
      </c>
      <c r="O57" s="112" t="s">
        <v>164</v>
      </c>
      <c r="P57" s="112"/>
    </row>
    <row r="58" spans="1:16" ht="60" customHeight="1" x14ac:dyDescent="0.2">
      <c r="A58" s="22">
        <v>48</v>
      </c>
      <c r="B58" s="23" t="s">
        <v>19</v>
      </c>
      <c r="C58" s="23"/>
      <c r="D58" s="27" t="s">
        <v>134</v>
      </c>
      <c r="E58" s="27" t="s">
        <v>448</v>
      </c>
      <c r="F58" s="23" t="s">
        <v>94</v>
      </c>
      <c r="G58" s="34">
        <v>24</v>
      </c>
      <c r="H58" s="32">
        <v>500000</v>
      </c>
      <c r="I58" s="23" t="s">
        <v>400</v>
      </c>
      <c r="J58" s="24" t="s">
        <v>20</v>
      </c>
      <c r="K58" s="24" t="s">
        <v>266</v>
      </c>
      <c r="L58" s="78" t="s">
        <v>296</v>
      </c>
      <c r="M58" s="78" t="s">
        <v>337</v>
      </c>
      <c r="N58" s="78" t="s">
        <v>392</v>
      </c>
      <c r="O58" s="23" t="s">
        <v>164</v>
      </c>
      <c r="P58" s="23"/>
    </row>
    <row r="59" spans="1:16" ht="63" customHeight="1" x14ac:dyDescent="0.2">
      <c r="A59" s="110">
        <v>49</v>
      </c>
      <c r="B59" s="35" t="s">
        <v>19</v>
      </c>
      <c r="C59" s="112" t="s">
        <v>20</v>
      </c>
      <c r="D59" s="13" t="s">
        <v>135</v>
      </c>
      <c r="E59" s="13" t="s">
        <v>450</v>
      </c>
      <c r="F59" s="112" t="s">
        <v>85</v>
      </c>
      <c r="G59" s="123">
        <v>2</v>
      </c>
      <c r="H59" s="120">
        <v>150000</v>
      </c>
      <c r="I59" s="112" t="s">
        <v>400</v>
      </c>
      <c r="J59" s="118" t="s">
        <v>84</v>
      </c>
      <c r="K59" s="118" t="s">
        <v>267</v>
      </c>
      <c r="L59" s="13" t="s">
        <v>296</v>
      </c>
      <c r="M59" s="13" t="s">
        <v>352</v>
      </c>
      <c r="N59" s="13" t="s">
        <v>392</v>
      </c>
      <c r="O59" s="112" t="s">
        <v>164</v>
      </c>
      <c r="P59" s="112"/>
    </row>
    <row r="60" spans="1:16" ht="46.5" customHeight="1" x14ac:dyDescent="0.2">
      <c r="A60" s="22">
        <v>50</v>
      </c>
      <c r="B60" s="26" t="s">
        <v>19</v>
      </c>
      <c r="C60" s="23" t="s">
        <v>20</v>
      </c>
      <c r="D60" s="27" t="s">
        <v>136</v>
      </c>
      <c r="E60" s="27" t="s">
        <v>97</v>
      </c>
      <c r="F60" s="23" t="s">
        <v>137</v>
      </c>
      <c r="G60" s="24" t="s">
        <v>20</v>
      </c>
      <c r="H60" s="33">
        <v>1500000</v>
      </c>
      <c r="I60" s="23" t="s">
        <v>400</v>
      </c>
      <c r="J60" s="24" t="s">
        <v>20</v>
      </c>
      <c r="K60" s="24" t="s">
        <v>267</v>
      </c>
      <c r="L60" s="23" t="s">
        <v>296</v>
      </c>
      <c r="M60" s="23" t="s">
        <v>351</v>
      </c>
      <c r="N60" s="23" t="s">
        <v>392</v>
      </c>
      <c r="O60" s="23" t="s">
        <v>164</v>
      </c>
      <c r="P60" s="23"/>
    </row>
    <row r="61" spans="1:16" ht="57" customHeight="1" x14ac:dyDescent="0.2">
      <c r="A61" s="110">
        <v>51</v>
      </c>
      <c r="B61" s="35" t="s">
        <v>19</v>
      </c>
      <c r="C61" s="112"/>
      <c r="D61" s="13" t="s">
        <v>577</v>
      </c>
      <c r="E61" s="13" t="s">
        <v>97</v>
      </c>
      <c r="F61" s="112" t="s">
        <v>94</v>
      </c>
      <c r="G61" s="118" t="s">
        <v>20</v>
      </c>
      <c r="H61" s="120">
        <v>1000000</v>
      </c>
      <c r="I61" s="112" t="s">
        <v>400</v>
      </c>
      <c r="J61" s="118" t="s">
        <v>20</v>
      </c>
      <c r="K61" s="118" t="s">
        <v>266</v>
      </c>
      <c r="L61" s="13" t="s">
        <v>296</v>
      </c>
      <c r="M61" s="13" t="s">
        <v>337</v>
      </c>
      <c r="N61" s="13" t="s">
        <v>392</v>
      </c>
      <c r="O61" s="112" t="s">
        <v>164</v>
      </c>
      <c r="P61" s="121"/>
    </row>
    <row r="62" spans="1:16" ht="63" customHeight="1" x14ac:dyDescent="0.2">
      <c r="A62" s="22">
        <v>52</v>
      </c>
      <c r="B62" s="26" t="s">
        <v>138</v>
      </c>
      <c r="C62" s="23" t="s">
        <v>572</v>
      </c>
      <c r="D62" s="27" t="s">
        <v>687</v>
      </c>
      <c r="E62" s="23" t="s">
        <v>449</v>
      </c>
      <c r="F62" s="23" t="s">
        <v>94</v>
      </c>
      <c r="G62" s="24" t="s">
        <v>20</v>
      </c>
      <c r="H62" s="89">
        <v>1500000</v>
      </c>
      <c r="I62" s="23" t="s">
        <v>400</v>
      </c>
      <c r="J62" s="24" t="s">
        <v>20</v>
      </c>
      <c r="K62" s="24" t="s">
        <v>266</v>
      </c>
      <c r="L62" s="23" t="s">
        <v>296</v>
      </c>
      <c r="M62" s="23" t="s">
        <v>339</v>
      </c>
      <c r="N62" s="27" t="s">
        <v>392</v>
      </c>
      <c r="O62" s="23" t="s">
        <v>164</v>
      </c>
      <c r="P62" s="23"/>
    </row>
    <row r="63" spans="1:16" ht="89.25" customHeight="1" x14ac:dyDescent="0.2">
      <c r="A63" s="110">
        <v>53</v>
      </c>
      <c r="B63" s="35" t="s">
        <v>19</v>
      </c>
      <c r="C63" s="112" t="s">
        <v>573</v>
      </c>
      <c r="D63" s="13" t="s">
        <v>688</v>
      </c>
      <c r="E63" s="13" t="s">
        <v>636</v>
      </c>
      <c r="F63" s="112" t="s">
        <v>89</v>
      </c>
      <c r="G63" s="116">
        <v>240.535</v>
      </c>
      <c r="H63" s="124">
        <v>50000000</v>
      </c>
      <c r="I63" s="112" t="s">
        <v>400</v>
      </c>
      <c r="J63" s="36">
        <v>46448</v>
      </c>
      <c r="K63" s="36" t="s">
        <v>267</v>
      </c>
      <c r="L63" s="112" t="s">
        <v>296</v>
      </c>
      <c r="M63" s="112" t="s">
        <v>341</v>
      </c>
      <c r="N63" s="119" t="s">
        <v>392</v>
      </c>
      <c r="O63" s="112" t="s">
        <v>606</v>
      </c>
      <c r="P63" s="112"/>
    </row>
    <row r="64" spans="1:16" ht="75.75" customHeight="1" x14ac:dyDescent="0.2">
      <c r="A64" s="22">
        <v>54</v>
      </c>
      <c r="B64" s="26" t="s">
        <v>19</v>
      </c>
      <c r="C64" s="23" t="s">
        <v>609</v>
      </c>
      <c r="D64" s="103" t="s">
        <v>689</v>
      </c>
      <c r="E64" s="27" t="s">
        <v>636</v>
      </c>
      <c r="F64" s="23" t="s">
        <v>89</v>
      </c>
      <c r="G64" s="31">
        <v>105.715</v>
      </c>
      <c r="H64" s="89">
        <v>50000000</v>
      </c>
      <c r="I64" s="23" t="s">
        <v>400</v>
      </c>
      <c r="J64" s="28">
        <v>46457</v>
      </c>
      <c r="K64" s="28" t="s">
        <v>267</v>
      </c>
      <c r="L64" s="23" t="s">
        <v>296</v>
      </c>
      <c r="M64" s="23" t="s">
        <v>341</v>
      </c>
      <c r="N64" s="78" t="s">
        <v>392</v>
      </c>
      <c r="O64" s="23" t="s">
        <v>606</v>
      </c>
      <c r="P64" s="23"/>
    </row>
    <row r="65" spans="1:16" ht="50.25" customHeight="1" x14ac:dyDescent="0.2">
      <c r="A65" s="110">
        <v>55</v>
      </c>
      <c r="B65" s="35" t="s">
        <v>19</v>
      </c>
      <c r="C65" s="13" t="s">
        <v>610</v>
      </c>
      <c r="D65" s="125" t="s">
        <v>690</v>
      </c>
      <c r="E65" s="13" t="s">
        <v>464</v>
      </c>
      <c r="F65" s="112" t="s">
        <v>89</v>
      </c>
      <c r="G65" s="116">
        <v>15.4</v>
      </c>
      <c r="H65" s="124">
        <v>22500000</v>
      </c>
      <c r="I65" s="112" t="s">
        <v>400</v>
      </c>
      <c r="J65" s="36" t="s">
        <v>691</v>
      </c>
      <c r="K65" s="36" t="s">
        <v>267</v>
      </c>
      <c r="L65" s="112" t="s">
        <v>296</v>
      </c>
      <c r="M65" s="112" t="s">
        <v>351</v>
      </c>
      <c r="N65" s="119" t="s">
        <v>392</v>
      </c>
      <c r="O65" s="112" t="s">
        <v>515</v>
      </c>
      <c r="P65" s="112"/>
    </row>
    <row r="66" spans="1:16" ht="120" customHeight="1" x14ac:dyDescent="0.2">
      <c r="A66" s="22">
        <v>56</v>
      </c>
      <c r="B66" s="26" t="s">
        <v>19</v>
      </c>
      <c r="C66" s="27" t="s">
        <v>622</v>
      </c>
      <c r="D66" s="103" t="s">
        <v>692</v>
      </c>
      <c r="E66" s="27" t="s">
        <v>464</v>
      </c>
      <c r="F66" s="23" t="s">
        <v>89</v>
      </c>
      <c r="G66" s="31">
        <v>11.782999999999999</v>
      </c>
      <c r="H66" s="89">
        <v>12000000</v>
      </c>
      <c r="I66" s="23" t="s">
        <v>400</v>
      </c>
      <c r="J66" s="28" t="s">
        <v>20</v>
      </c>
      <c r="K66" s="28" t="s">
        <v>267</v>
      </c>
      <c r="L66" s="23" t="s">
        <v>296</v>
      </c>
      <c r="M66" s="23" t="s">
        <v>351</v>
      </c>
      <c r="N66" s="78" t="s">
        <v>392</v>
      </c>
      <c r="O66" s="23" t="s">
        <v>418</v>
      </c>
      <c r="P66" s="23"/>
    </row>
    <row r="67" spans="1:16" ht="82.5" customHeight="1" x14ac:dyDescent="0.2">
      <c r="A67" s="110">
        <v>57</v>
      </c>
      <c r="B67" s="35" t="s">
        <v>19</v>
      </c>
      <c r="C67" s="112" t="s">
        <v>619</v>
      </c>
      <c r="D67" s="125" t="s">
        <v>693</v>
      </c>
      <c r="E67" s="13" t="s">
        <v>636</v>
      </c>
      <c r="F67" s="112" t="s">
        <v>89</v>
      </c>
      <c r="G67" s="116">
        <v>150.53</v>
      </c>
      <c r="H67" s="124">
        <v>50000000</v>
      </c>
      <c r="I67" s="112" t="s">
        <v>400</v>
      </c>
      <c r="J67" s="36" t="s">
        <v>20</v>
      </c>
      <c r="K67" s="36" t="s">
        <v>267</v>
      </c>
      <c r="L67" s="112" t="s">
        <v>296</v>
      </c>
      <c r="M67" s="112" t="s">
        <v>351</v>
      </c>
      <c r="N67" s="119" t="s">
        <v>392</v>
      </c>
      <c r="O67" s="112" t="s">
        <v>164</v>
      </c>
      <c r="P67" s="112"/>
    </row>
    <row r="68" spans="1:16" ht="84" customHeight="1" x14ac:dyDescent="0.2">
      <c r="A68" s="22">
        <v>58</v>
      </c>
      <c r="B68" s="26" t="s">
        <v>19</v>
      </c>
      <c r="C68" s="23" t="s">
        <v>620</v>
      </c>
      <c r="D68" s="103" t="s">
        <v>694</v>
      </c>
      <c r="E68" s="27" t="s">
        <v>636</v>
      </c>
      <c r="F68" s="23" t="s">
        <v>89</v>
      </c>
      <c r="G68" s="31">
        <v>149.642</v>
      </c>
      <c r="H68" s="89">
        <v>50000000</v>
      </c>
      <c r="I68" s="23" t="s">
        <v>400</v>
      </c>
      <c r="J68" s="28" t="s">
        <v>20</v>
      </c>
      <c r="K68" s="28" t="s">
        <v>267</v>
      </c>
      <c r="L68" s="23" t="s">
        <v>296</v>
      </c>
      <c r="M68" s="23" t="s">
        <v>351</v>
      </c>
      <c r="N68" s="78" t="s">
        <v>392</v>
      </c>
      <c r="O68" s="23" t="s">
        <v>164</v>
      </c>
      <c r="P68" s="23"/>
    </row>
  </sheetData>
  <autoFilter ref="A10:P68" xr:uid="{00000000-0009-0000-0000-000003000000}">
    <filterColumn colId="11" showButton="0"/>
  </autoFilter>
  <mergeCells count="24">
    <mergeCell ref="J9:J10"/>
    <mergeCell ref="G9:G10"/>
    <mergeCell ref="F9:F10"/>
    <mergeCell ref="A1:P1"/>
    <mergeCell ref="F3:I3"/>
    <mergeCell ref="F4:I4"/>
    <mergeCell ref="F5:I5"/>
    <mergeCell ref="F6:I6"/>
    <mergeCell ref="J3:L3"/>
    <mergeCell ref="J4:L4"/>
    <mergeCell ref="J5:L5"/>
    <mergeCell ref="J6:L6"/>
    <mergeCell ref="H9:H10"/>
    <mergeCell ref="I9:I10"/>
    <mergeCell ref="A8:P8"/>
    <mergeCell ref="D9:D10"/>
    <mergeCell ref="C9:C10"/>
    <mergeCell ref="B9:B10"/>
    <mergeCell ref="A9:A10"/>
    <mergeCell ref="E9:E10"/>
    <mergeCell ref="K9:M9"/>
    <mergeCell ref="N9:N10"/>
    <mergeCell ref="P9:P10"/>
    <mergeCell ref="O9:O10"/>
  </mergeCells>
  <phoneticPr fontId="34" type="noConversion"/>
  <conditionalFormatting sqref="C2">
    <cfRule type="duplicateValues" dxfId="2" priority="1"/>
  </conditionalFormatting>
  <pageMargins left="0.51181102362204722" right="0.51181102362204722" top="0.78740157480314965" bottom="0.78740157480314965" header="0.31496062992125984" footer="0.31496062992125984"/>
  <pageSetup paperSize="8" scale="6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DropDown="1" showInputMessage="1" showErrorMessage="1" xr:uid="{00000000-0002-0000-0300-000000000000}">
          <x14:formula1>
            <xm:f>'Lista Suspensa'!$A$2:$A$9</xm:f>
          </x14:formula1>
          <xm:sqref>K10</xm:sqref>
        </x14:dataValidation>
        <x14:dataValidation type="list" allowBlank="1" showInputMessage="1" showErrorMessage="1" xr:uid="{00000000-0002-0000-0300-000001000000}">
          <x14:formula1>
            <xm:f>'Lista Suspensa'!$A$2:$A$9</xm:f>
          </x14:formula1>
          <xm:sqref>K11:K29 K44:K68</xm:sqref>
        </x14:dataValidation>
        <x14:dataValidation type="list" allowBlank="1" showInputMessage="1" showErrorMessage="1" xr:uid="{00000000-0002-0000-0300-000002000000}">
          <x14:formula1>
            <xm:f>'Lista Suspensa'!$B$2:$B$33</xm:f>
          </x14:formula1>
          <xm:sqref>L11:L29 L44:L68</xm:sqref>
        </x14:dataValidation>
        <x14:dataValidation type="list" allowBlank="1" showInputMessage="1" showErrorMessage="1" xr:uid="{00000000-0002-0000-0300-000003000000}">
          <x14:formula1>
            <xm:f>'Lista Suspensa'!$C$2:$C$87</xm:f>
          </x14:formula1>
          <xm:sqref>M11:M29 M44:M64</xm:sqref>
        </x14:dataValidation>
        <x14:dataValidation type="list" allowBlank="1" showInputMessage="1" showErrorMessage="1" xr:uid="{00000000-0002-0000-0300-000004000000}">
          <x14:formula1>
            <xm:f>'Lista Suspensa'!$D$2:$D$8</xm:f>
          </x14:formula1>
          <xm:sqref>N11:N29 N44:N68</xm:sqref>
        </x14:dataValidation>
        <x14:dataValidation type="list" allowBlank="1" showInputMessage="1" showErrorMessage="1" xr:uid="{00000000-0002-0000-0300-000005000000}">
          <x14:formula1>
            <xm:f>'Lista Suspensa'!$E$2:$E$4</xm:f>
          </x14:formula1>
          <xm:sqref>I11:I68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79"/>
  <sheetViews>
    <sheetView showGridLines="0" zoomScale="80" zoomScaleNormal="80" workbookViewId="0">
      <pane ySplit="10" topLeftCell="A73" activePane="bottomLeft" state="frozen"/>
      <selection pane="bottomLeft" activeCell="I77" sqref="I77"/>
    </sheetView>
  </sheetViews>
  <sheetFormatPr defaultRowHeight="12.75" outlineLevelCol="1" x14ac:dyDescent="0.2"/>
  <cols>
    <col min="1" max="1" width="5.85546875" customWidth="1"/>
    <col min="2" max="2" width="15" style="5" customWidth="1"/>
    <col min="3" max="3" width="13.85546875" style="5" customWidth="1"/>
    <col min="4" max="4" width="47.42578125" style="5" customWidth="1"/>
    <col min="5" max="5" width="14.7109375" style="5" customWidth="1"/>
    <col min="6" max="6" width="18.28515625" style="5" customWidth="1"/>
    <col min="7" max="7" width="22.28515625" style="21" customWidth="1"/>
    <col min="8" max="8" width="17.7109375" customWidth="1"/>
    <col min="9" max="9" width="17.28515625" style="15" customWidth="1"/>
    <col min="10" max="10" width="19.28515625" style="5" customWidth="1" outlineLevel="1"/>
    <col min="11" max="11" width="19.7109375" style="5" customWidth="1" outlineLevel="1"/>
    <col min="12" max="12" width="33.5703125" style="5" customWidth="1" outlineLevel="1"/>
    <col min="13" max="13" width="20.7109375" style="5" customWidth="1" outlineLevel="1"/>
    <col min="14" max="14" width="29.5703125" customWidth="1"/>
    <col min="15" max="15" width="38.7109375" style="5" customWidth="1"/>
  </cols>
  <sheetData>
    <row r="1" spans="1:17" ht="33" customHeight="1" x14ac:dyDescent="0.2">
      <c r="A1" s="155" t="s">
        <v>239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</row>
    <row r="2" spans="1:17" x14ac:dyDescent="0.2">
      <c r="B2" s="18"/>
      <c r="C2" s="18"/>
      <c r="D2" s="18"/>
      <c r="E2" s="18"/>
      <c r="F2" s="18"/>
      <c r="G2" s="14"/>
      <c r="H2" s="5"/>
      <c r="I2" s="18"/>
      <c r="J2" s="12"/>
      <c r="K2" s="12"/>
      <c r="L2" s="12"/>
      <c r="M2"/>
      <c r="P2" s="66"/>
      <c r="Q2" s="66"/>
    </row>
    <row r="3" spans="1:17" ht="21.95" customHeight="1" x14ac:dyDescent="0.2">
      <c r="B3" s="18"/>
      <c r="E3" s="19"/>
      <c r="F3" s="141" t="s">
        <v>234</v>
      </c>
      <c r="G3" s="141"/>
      <c r="H3" s="141"/>
      <c r="I3" s="156" t="s">
        <v>235</v>
      </c>
      <c r="J3" s="156"/>
      <c r="P3" s="66"/>
      <c r="Q3" s="66"/>
    </row>
    <row r="4" spans="1:17" ht="21.95" customHeight="1" x14ac:dyDescent="0.2">
      <c r="B4" s="18"/>
      <c r="E4" s="19"/>
      <c r="F4" s="141" t="s">
        <v>236</v>
      </c>
      <c r="G4" s="141"/>
      <c r="H4" s="141"/>
      <c r="I4" s="156" t="s">
        <v>237</v>
      </c>
      <c r="J4" s="156"/>
      <c r="P4" s="66"/>
      <c r="Q4" s="66"/>
    </row>
    <row r="5" spans="1:17" ht="21.95" customHeight="1" x14ac:dyDescent="0.2">
      <c r="B5" s="18"/>
      <c r="E5" s="19"/>
      <c r="F5" s="141" t="s">
        <v>499</v>
      </c>
      <c r="G5" s="141"/>
      <c r="H5" s="141"/>
      <c r="I5" s="157" t="s">
        <v>574</v>
      </c>
      <c r="J5" s="157"/>
      <c r="P5" s="66"/>
      <c r="Q5" s="66"/>
    </row>
    <row r="6" spans="1:17" ht="21.95" customHeight="1" x14ac:dyDescent="0.2">
      <c r="B6" s="18"/>
      <c r="E6" s="18"/>
      <c r="F6" s="141" t="s">
        <v>467</v>
      </c>
      <c r="G6" s="141"/>
      <c r="H6" s="141"/>
      <c r="I6" s="160" t="s">
        <v>575</v>
      </c>
      <c r="J6" s="160"/>
      <c r="P6" s="66"/>
      <c r="Q6" s="66"/>
    </row>
    <row r="7" spans="1:17" x14ac:dyDescent="0.2">
      <c r="B7" s="18"/>
      <c r="C7" s="19"/>
      <c r="D7" s="19"/>
      <c r="E7" s="18"/>
      <c r="F7" s="20"/>
      <c r="I7" s="19"/>
      <c r="J7" s="18"/>
      <c r="K7" s="18"/>
      <c r="L7" s="18"/>
      <c r="M7" s="18"/>
    </row>
    <row r="8" spans="1:17" ht="28.5" customHeight="1" x14ac:dyDescent="0.2">
      <c r="A8" s="161" t="s">
        <v>79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</row>
    <row r="9" spans="1:17" ht="23.25" customHeight="1" x14ac:dyDescent="0.2">
      <c r="A9" s="139" t="s">
        <v>505</v>
      </c>
      <c r="B9" s="154" t="s">
        <v>17</v>
      </c>
      <c r="C9" s="154" t="s">
        <v>23</v>
      </c>
      <c r="D9" s="154" t="s">
        <v>24</v>
      </c>
      <c r="E9" s="154" t="s">
        <v>116</v>
      </c>
      <c r="F9" s="154" t="s">
        <v>504</v>
      </c>
      <c r="G9" s="154" t="s">
        <v>406</v>
      </c>
      <c r="H9" s="154" t="s">
        <v>0</v>
      </c>
      <c r="I9" s="166" t="s">
        <v>139</v>
      </c>
      <c r="J9" s="154" t="s">
        <v>22</v>
      </c>
      <c r="K9" s="154"/>
      <c r="L9" s="154"/>
      <c r="M9" s="154" t="s">
        <v>390</v>
      </c>
      <c r="N9" s="154" t="s">
        <v>15</v>
      </c>
      <c r="O9" s="154" t="s">
        <v>14</v>
      </c>
    </row>
    <row r="10" spans="1:17" s="6" customFormat="1" ht="47.25" customHeight="1" x14ac:dyDescent="0.2">
      <c r="A10" s="140"/>
      <c r="B10" s="154"/>
      <c r="C10" s="154"/>
      <c r="D10" s="154"/>
      <c r="E10" s="154"/>
      <c r="F10" s="154"/>
      <c r="G10" s="154"/>
      <c r="H10" s="154"/>
      <c r="I10" s="166"/>
      <c r="J10" s="47" t="s">
        <v>257</v>
      </c>
      <c r="K10" s="47" t="s">
        <v>258</v>
      </c>
      <c r="L10" s="47" t="s">
        <v>259</v>
      </c>
      <c r="M10" s="154"/>
      <c r="N10" s="154"/>
      <c r="O10" s="154"/>
    </row>
    <row r="11" spans="1:17" s="90" customFormat="1" ht="48.75" customHeight="1" x14ac:dyDescent="0.2">
      <c r="A11" s="105">
        <v>1</v>
      </c>
      <c r="B11" s="35" t="s">
        <v>140</v>
      </c>
      <c r="C11" s="13" t="s">
        <v>141</v>
      </c>
      <c r="D11" s="13" t="s">
        <v>213</v>
      </c>
      <c r="E11" s="13" t="s">
        <v>214</v>
      </c>
      <c r="F11" s="86">
        <v>24</v>
      </c>
      <c r="G11" s="87">
        <v>390751.68</v>
      </c>
      <c r="H11" s="13" t="s">
        <v>399</v>
      </c>
      <c r="I11" s="36">
        <v>46354</v>
      </c>
      <c r="J11" s="13" t="s">
        <v>266</v>
      </c>
      <c r="K11" s="13" t="s">
        <v>296</v>
      </c>
      <c r="L11" s="13" t="s">
        <v>341</v>
      </c>
      <c r="M11" s="13" t="s">
        <v>392</v>
      </c>
      <c r="N11" s="13" t="s">
        <v>162</v>
      </c>
      <c r="O11" s="13" t="s">
        <v>142</v>
      </c>
    </row>
    <row r="12" spans="1:17" s="90" customFormat="1" ht="45.75" customHeight="1" x14ac:dyDescent="0.2">
      <c r="A12" s="26">
        <v>2</v>
      </c>
      <c r="B12" s="26" t="s">
        <v>140</v>
      </c>
      <c r="C12" s="27" t="s">
        <v>141</v>
      </c>
      <c r="D12" s="27" t="s">
        <v>215</v>
      </c>
      <c r="E12" s="27" t="s">
        <v>214</v>
      </c>
      <c r="F12" s="38">
        <v>34</v>
      </c>
      <c r="G12" s="29">
        <v>90771.42</v>
      </c>
      <c r="H12" s="27" t="s">
        <v>399</v>
      </c>
      <c r="I12" s="28">
        <v>46354</v>
      </c>
      <c r="J12" s="27" t="s">
        <v>266</v>
      </c>
      <c r="K12" s="27" t="s">
        <v>296</v>
      </c>
      <c r="L12" s="27" t="s">
        <v>341</v>
      </c>
      <c r="M12" s="27" t="s">
        <v>392</v>
      </c>
      <c r="N12" s="27" t="s">
        <v>162</v>
      </c>
      <c r="O12" s="27" t="s">
        <v>142</v>
      </c>
    </row>
    <row r="13" spans="1:17" s="90" customFormat="1" ht="52.5" customHeight="1" x14ac:dyDescent="0.2">
      <c r="A13" s="35">
        <v>3</v>
      </c>
      <c r="B13" s="35" t="s">
        <v>140</v>
      </c>
      <c r="C13" s="13" t="s">
        <v>143</v>
      </c>
      <c r="D13" s="13" t="s">
        <v>218</v>
      </c>
      <c r="E13" s="13" t="s">
        <v>214</v>
      </c>
      <c r="F13" s="86">
        <v>5</v>
      </c>
      <c r="G13" s="37">
        <v>955800</v>
      </c>
      <c r="H13" s="13" t="s">
        <v>399</v>
      </c>
      <c r="I13" s="36">
        <v>46691</v>
      </c>
      <c r="J13" s="13" t="s">
        <v>266</v>
      </c>
      <c r="K13" s="13" t="s">
        <v>296</v>
      </c>
      <c r="L13" s="13" t="s">
        <v>342</v>
      </c>
      <c r="M13" s="13" t="s">
        <v>392</v>
      </c>
      <c r="N13" s="13" t="s">
        <v>163</v>
      </c>
      <c r="O13" s="13" t="s">
        <v>144</v>
      </c>
    </row>
    <row r="14" spans="1:17" s="90" customFormat="1" ht="49.5" customHeight="1" x14ac:dyDescent="0.2">
      <c r="A14" s="26">
        <v>4</v>
      </c>
      <c r="B14" s="26" t="s">
        <v>140</v>
      </c>
      <c r="C14" s="27" t="s">
        <v>143</v>
      </c>
      <c r="D14" s="27" t="s">
        <v>219</v>
      </c>
      <c r="E14" s="27" t="s">
        <v>220</v>
      </c>
      <c r="F14" s="38">
        <v>100</v>
      </c>
      <c r="G14" s="88">
        <v>127992</v>
      </c>
      <c r="H14" s="27" t="s">
        <v>399</v>
      </c>
      <c r="I14" s="28">
        <v>46691</v>
      </c>
      <c r="J14" s="27" t="s">
        <v>266</v>
      </c>
      <c r="K14" s="27" t="s">
        <v>296</v>
      </c>
      <c r="L14" s="27" t="s">
        <v>342</v>
      </c>
      <c r="M14" s="27" t="s">
        <v>392</v>
      </c>
      <c r="N14" s="27" t="s">
        <v>163</v>
      </c>
      <c r="O14" s="27" t="s">
        <v>144</v>
      </c>
    </row>
    <row r="15" spans="1:17" s="90" customFormat="1" ht="54" customHeight="1" x14ac:dyDescent="0.2">
      <c r="A15" s="35">
        <v>5</v>
      </c>
      <c r="B15" s="35" t="s">
        <v>140</v>
      </c>
      <c r="C15" s="13" t="s">
        <v>145</v>
      </c>
      <c r="D15" s="13" t="s">
        <v>221</v>
      </c>
      <c r="E15" s="13" t="s">
        <v>146</v>
      </c>
      <c r="F15" s="86">
        <v>900</v>
      </c>
      <c r="G15" s="37">
        <v>500000</v>
      </c>
      <c r="H15" s="13" t="s">
        <v>399</v>
      </c>
      <c r="I15" s="36">
        <v>46715</v>
      </c>
      <c r="J15" s="13" t="s">
        <v>266</v>
      </c>
      <c r="K15" s="13" t="s">
        <v>296</v>
      </c>
      <c r="L15" s="13" t="s">
        <v>342</v>
      </c>
      <c r="M15" s="13" t="s">
        <v>392</v>
      </c>
      <c r="N15" s="13" t="s">
        <v>162</v>
      </c>
      <c r="O15" s="13" t="s">
        <v>144</v>
      </c>
    </row>
    <row r="16" spans="1:17" s="90" customFormat="1" ht="51" customHeight="1" x14ac:dyDescent="0.2">
      <c r="A16" s="26">
        <v>6</v>
      </c>
      <c r="B16" s="26" t="s">
        <v>140</v>
      </c>
      <c r="C16" s="27" t="s">
        <v>145</v>
      </c>
      <c r="D16" s="27" t="s">
        <v>222</v>
      </c>
      <c r="E16" s="27" t="s">
        <v>146</v>
      </c>
      <c r="F16" s="38">
        <v>1000</v>
      </c>
      <c r="G16" s="29">
        <v>647724</v>
      </c>
      <c r="H16" s="27" t="s">
        <v>399</v>
      </c>
      <c r="I16" s="28">
        <v>46715</v>
      </c>
      <c r="J16" s="27" t="s">
        <v>267</v>
      </c>
      <c r="K16" s="27" t="s">
        <v>296</v>
      </c>
      <c r="L16" s="27" t="s">
        <v>342</v>
      </c>
      <c r="M16" s="27" t="s">
        <v>392</v>
      </c>
      <c r="N16" s="27" t="s">
        <v>162</v>
      </c>
      <c r="O16" s="27" t="s">
        <v>144</v>
      </c>
    </row>
    <row r="17" spans="1:15" s="90" customFormat="1" ht="38.25" x14ac:dyDescent="0.2">
      <c r="A17" s="35">
        <v>7</v>
      </c>
      <c r="B17" s="35" t="s">
        <v>140</v>
      </c>
      <c r="C17" s="13" t="s">
        <v>148</v>
      </c>
      <c r="D17" s="13" t="s">
        <v>223</v>
      </c>
      <c r="E17" s="13" t="s">
        <v>226</v>
      </c>
      <c r="F17" s="86">
        <v>870</v>
      </c>
      <c r="G17" s="77">
        <v>57980.1</v>
      </c>
      <c r="H17" s="13" t="s">
        <v>399</v>
      </c>
      <c r="I17" s="36">
        <v>46599</v>
      </c>
      <c r="J17" s="13" t="s">
        <v>266</v>
      </c>
      <c r="K17" s="13" t="s">
        <v>296</v>
      </c>
      <c r="L17" s="13" t="s">
        <v>342</v>
      </c>
      <c r="M17" s="13" t="s">
        <v>392</v>
      </c>
      <c r="N17" s="13" t="s">
        <v>159</v>
      </c>
      <c r="O17" s="13" t="s">
        <v>144</v>
      </c>
    </row>
    <row r="18" spans="1:15" s="90" customFormat="1" ht="45" customHeight="1" x14ac:dyDescent="0.2">
      <c r="A18" s="26">
        <v>8</v>
      </c>
      <c r="B18" s="26" t="s">
        <v>140</v>
      </c>
      <c r="C18" s="27" t="s">
        <v>149</v>
      </c>
      <c r="D18" s="27" t="s">
        <v>224</v>
      </c>
      <c r="E18" s="26" t="s">
        <v>214</v>
      </c>
      <c r="F18" s="85">
        <v>60909670.544</v>
      </c>
      <c r="G18" s="76">
        <v>500000</v>
      </c>
      <c r="H18" s="27" t="s">
        <v>399</v>
      </c>
      <c r="I18" s="28">
        <v>46593</v>
      </c>
      <c r="J18" s="27" t="s">
        <v>266</v>
      </c>
      <c r="K18" s="27" t="s">
        <v>296</v>
      </c>
      <c r="L18" s="27" t="s">
        <v>342</v>
      </c>
      <c r="M18" s="27" t="s">
        <v>392</v>
      </c>
      <c r="N18" s="27" t="s">
        <v>159</v>
      </c>
      <c r="O18" s="27" t="s">
        <v>144</v>
      </c>
    </row>
    <row r="19" spans="1:15" s="90" customFormat="1" ht="36" customHeight="1" x14ac:dyDescent="0.2">
      <c r="A19" s="35">
        <v>9</v>
      </c>
      <c r="B19" s="35" t="s">
        <v>140</v>
      </c>
      <c r="C19" s="13" t="s">
        <v>150</v>
      </c>
      <c r="D19" s="13" t="s">
        <v>225</v>
      </c>
      <c r="E19" s="13" t="s">
        <v>226</v>
      </c>
      <c r="F19" s="86">
        <v>97</v>
      </c>
      <c r="G19" s="77">
        <v>31200</v>
      </c>
      <c r="H19" s="13" t="s">
        <v>399</v>
      </c>
      <c r="I19" s="36">
        <v>46472</v>
      </c>
      <c r="J19" s="13" t="s">
        <v>266</v>
      </c>
      <c r="K19" s="13" t="s">
        <v>296</v>
      </c>
      <c r="L19" s="13" t="s">
        <v>341</v>
      </c>
      <c r="M19" s="13" t="s">
        <v>392</v>
      </c>
      <c r="N19" s="13" t="s">
        <v>159</v>
      </c>
      <c r="O19" s="13" t="s">
        <v>144</v>
      </c>
    </row>
    <row r="20" spans="1:15" s="90" customFormat="1" ht="48" customHeight="1" x14ac:dyDescent="0.2">
      <c r="A20" s="26">
        <v>10</v>
      </c>
      <c r="B20" s="26" t="s">
        <v>140</v>
      </c>
      <c r="C20" s="27" t="s">
        <v>20</v>
      </c>
      <c r="D20" s="27" t="s">
        <v>216</v>
      </c>
      <c r="E20" s="27" t="s">
        <v>214</v>
      </c>
      <c r="F20" s="38">
        <v>5</v>
      </c>
      <c r="G20" s="29">
        <v>414318.24</v>
      </c>
      <c r="H20" s="27" t="s">
        <v>400</v>
      </c>
      <c r="I20" s="28"/>
      <c r="J20" s="27" t="s">
        <v>266</v>
      </c>
      <c r="K20" s="27" t="s">
        <v>296</v>
      </c>
      <c r="L20" s="27" t="s">
        <v>342</v>
      </c>
      <c r="M20" s="27" t="s">
        <v>392</v>
      </c>
      <c r="N20" s="27" t="s">
        <v>418</v>
      </c>
      <c r="O20" s="27" t="s">
        <v>497</v>
      </c>
    </row>
    <row r="21" spans="1:15" s="90" customFormat="1" ht="46.5" customHeight="1" x14ac:dyDescent="0.2">
      <c r="A21" s="35">
        <v>11</v>
      </c>
      <c r="B21" s="35" t="s">
        <v>140</v>
      </c>
      <c r="C21" s="13" t="s">
        <v>20</v>
      </c>
      <c r="D21" s="13" t="s">
        <v>217</v>
      </c>
      <c r="E21" s="13" t="s">
        <v>214</v>
      </c>
      <c r="F21" s="86">
        <v>5</v>
      </c>
      <c r="G21" s="37">
        <v>100000</v>
      </c>
      <c r="H21" s="13" t="s">
        <v>400</v>
      </c>
      <c r="I21" s="36"/>
      <c r="J21" s="13" t="s">
        <v>267</v>
      </c>
      <c r="K21" s="13" t="s">
        <v>296</v>
      </c>
      <c r="L21" s="13" t="s">
        <v>342</v>
      </c>
      <c r="M21" s="13" t="s">
        <v>392</v>
      </c>
      <c r="N21" s="13" t="s">
        <v>418</v>
      </c>
      <c r="O21" s="13" t="s">
        <v>497</v>
      </c>
    </row>
    <row r="22" spans="1:15" s="90" customFormat="1" ht="46.5" customHeight="1" x14ac:dyDescent="0.2">
      <c r="A22" s="26">
        <v>12</v>
      </c>
      <c r="B22" s="26" t="s">
        <v>140</v>
      </c>
      <c r="C22" s="27" t="s">
        <v>20</v>
      </c>
      <c r="D22" s="27" t="s">
        <v>419</v>
      </c>
      <c r="E22" s="27" t="s">
        <v>255</v>
      </c>
      <c r="F22" s="38">
        <v>100</v>
      </c>
      <c r="G22" s="29">
        <v>50000</v>
      </c>
      <c r="H22" s="27" t="s">
        <v>400</v>
      </c>
      <c r="I22" s="28">
        <v>46112</v>
      </c>
      <c r="J22" s="27" t="s">
        <v>267</v>
      </c>
      <c r="K22" s="27" t="s">
        <v>296</v>
      </c>
      <c r="L22" s="27" t="s">
        <v>352</v>
      </c>
      <c r="M22" s="27" t="s">
        <v>392</v>
      </c>
      <c r="N22" s="27" t="s">
        <v>160</v>
      </c>
      <c r="O22" s="27" t="s">
        <v>147</v>
      </c>
    </row>
    <row r="23" spans="1:15" s="90" customFormat="1" ht="42.75" customHeight="1" x14ac:dyDescent="0.2">
      <c r="A23" s="35">
        <v>13</v>
      </c>
      <c r="B23" s="35" t="s">
        <v>140</v>
      </c>
      <c r="C23" s="13" t="s">
        <v>20</v>
      </c>
      <c r="D23" s="13" t="s">
        <v>421</v>
      </c>
      <c r="E23" s="13" t="s">
        <v>255</v>
      </c>
      <c r="F23" s="86">
        <v>4</v>
      </c>
      <c r="G23" s="37">
        <v>30000</v>
      </c>
      <c r="H23" s="13" t="s">
        <v>400</v>
      </c>
      <c r="I23" s="36">
        <v>46112</v>
      </c>
      <c r="J23" s="13" t="s">
        <v>267</v>
      </c>
      <c r="K23" s="13" t="s">
        <v>296</v>
      </c>
      <c r="L23" s="13" t="s">
        <v>352</v>
      </c>
      <c r="M23" s="13" t="s">
        <v>392</v>
      </c>
      <c r="N23" s="13" t="s">
        <v>160</v>
      </c>
      <c r="O23" s="13" t="s">
        <v>147</v>
      </c>
    </row>
    <row r="24" spans="1:15" s="90" customFormat="1" ht="42" customHeight="1" x14ac:dyDescent="0.2">
      <c r="A24" s="26">
        <v>14</v>
      </c>
      <c r="B24" s="26" t="s">
        <v>140</v>
      </c>
      <c r="C24" s="27" t="s">
        <v>20</v>
      </c>
      <c r="D24" s="27" t="s">
        <v>227</v>
      </c>
      <c r="E24" s="27" t="s">
        <v>255</v>
      </c>
      <c r="F24" s="38">
        <v>3</v>
      </c>
      <c r="G24" s="76">
        <v>39895.800000000003</v>
      </c>
      <c r="H24" s="27" t="s">
        <v>400</v>
      </c>
      <c r="I24" s="28">
        <v>46112</v>
      </c>
      <c r="J24" s="27" t="s">
        <v>267</v>
      </c>
      <c r="K24" s="27" t="s">
        <v>296</v>
      </c>
      <c r="L24" s="27" t="s">
        <v>352</v>
      </c>
      <c r="M24" s="27" t="s">
        <v>392</v>
      </c>
      <c r="N24" s="27" t="s">
        <v>160</v>
      </c>
      <c r="O24" s="27" t="s">
        <v>147</v>
      </c>
    </row>
    <row r="25" spans="1:15" s="90" customFormat="1" ht="42" customHeight="1" x14ac:dyDescent="0.2">
      <c r="A25" s="35">
        <v>15</v>
      </c>
      <c r="B25" s="35" t="s">
        <v>140</v>
      </c>
      <c r="C25" s="13" t="s">
        <v>20</v>
      </c>
      <c r="D25" s="13" t="s">
        <v>422</v>
      </c>
      <c r="E25" s="13" t="s">
        <v>420</v>
      </c>
      <c r="F25" s="86">
        <v>12</v>
      </c>
      <c r="G25" s="37">
        <v>35940</v>
      </c>
      <c r="H25" s="13" t="s">
        <v>400</v>
      </c>
      <c r="I25" s="36">
        <v>46112</v>
      </c>
      <c r="J25" s="13" t="s">
        <v>267</v>
      </c>
      <c r="K25" s="13" t="s">
        <v>296</v>
      </c>
      <c r="L25" s="13" t="s">
        <v>352</v>
      </c>
      <c r="M25" s="13" t="s">
        <v>392</v>
      </c>
      <c r="N25" s="13" t="s">
        <v>160</v>
      </c>
      <c r="O25" s="13" t="s">
        <v>147</v>
      </c>
    </row>
    <row r="26" spans="1:15" s="90" customFormat="1" ht="45.75" customHeight="1" x14ac:dyDescent="0.2">
      <c r="A26" s="26">
        <v>16</v>
      </c>
      <c r="B26" s="26" t="s">
        <v>140</v>
      </c>
      <c r="C26" s="27" t="s">
        <v>20</v>
      </c>
      <c r="D26" s="27" t="s">
        <v>228</v>
      </c>
      <c r="E26" s="27" t="s">
        <v>255</v>
      </c>
      <c r="F26" s="38">
        <v>2</v>
      </c>
      <c r="G26" s="29">
        <v>250000</v>
      </c>
      <c r="H26" s="27" t="s">
        <v>400</v>
      </c>
      <c r="I26" s="28">
        <v>46112</v>
      </c>
      <c r="J26" s="27" t="s">
        <v>267</v>
      </c>
      <c r="K26" s="27" t="s">
        <v>296</v>
      </c>
      <c r="L26" s="27" t="s">
        <v>342</v>
      </c>
      <c r="M26" s="27" t="s">
        <v>392</v>
      </c>
      <c r="N26" s="27" t="s">
        <v>160</v>
      </c>
      <c r="O26" s="27" t="s">
        <v>147</v>
      </c>
    </row>
    <row r="27" spans="1:15" s="90" customFormat="1" ht="45" customHeight="1" x14ac:dyDescent="0.2">
      <c r="A27" s="35">
        <v>17</v>
      </c>
      <c r="B27" s="35" t="s">
        <v>140</v>
      </c>
      <c r="C27" s="13" t="s">
        <v>20</v>
      </c>
      <c r="D27" s="13" t="s">
        <v>423</v>
      </c>
      <c r="E27" s="13" t="s">
        <v>420</v>
      </c>
      <c r="F27" s="86">
        <v>350</v>
      </c>
      <c r="G27" s="37">
        <v>200000</v>
      </c>
      <c r="H27" s="13" t="s">
        <v>400</v>
      </c>
      <c r="I27" s="36">
        <v>46112</v>
      </c>
      <c r="J27" s="13" t="s">
        <v>267</v>
      </c>
      <c r="K27" s="13" t="s">
        <v>296</v>
      </c>
      <c r="L27" s="13" t="s">
        <v>342</v>
      </c>
      <c r="M27" s="13" t="s">
        <v>392</v>
      </c>
      <c r="N27" s="13" t="s">
        <v>160</v>
      </c>
      <c r="O27" s="13" t="s">
        <v>147</v>
      </c>
    </row>
    <row r="28" spans="1:15" s="90" customFormat="1" ht="45.75" customHeight="1" x14ac:dyDescent="0.2">
      <c r="A28" s="26">
        <v>18</v>
      </c>
      <c r="B28" s="26" t="s">
        <v>140</v>
      </c>
      <c r="C28" s="27" t="s">
        <v>20</v>
      </c>
      <c r="D28" s="27" t="s">
        <v>229</v>
      </c>
      <c r="E28" s="27" t="s">
        <v>255</v>
      </c>
      <c r="F28" s="38">
        <v>2</v>
      </c>
      <c r="G28" s="76">
        <v>600000</v>
      </c>
      <c r="H28" s="27" t="s">
        <v>400</v>
      </c>
      <c r="I28" s="28">
        <v>46112</v>
      </c>
      <c r="J28" s="27" t="s">
        <v>267</v>
      </c>
      <c r="K28" s="27" t="s">
        <v>296</v>
      </c>
      <c r="L28" s="27" t="s">
        <v>352</v>
      </c>
      <c r="M28" s="27" t="s">
        <v>392</v>
      </c>
      <c r="N28" s="27" t="s">
        <v>160</v>
      </c>
      <c r="O28" s="27" t="s">
        <v>147</v>
      </c>
    </row>
    <row r="29" spans="1:15" s="90" customFormat="1" ht="45.75" customHeight="1" x14ac:dyDescent="0.2">
      <c r="A29" s="35">
        <v>19</v>
      </c>
      <c r="B29" s="35" t="s">
        <v>140</v>
      </c>
      <c r="C29" s="13" t="s">
        <v>20</v>
      </c>
      <c r="D29" s="13" t="s">
        <v>213</v>
      </c>
      <c r="E29" s="13" t="s">
        <v>255</v>
      </c>
      <c r="F29" s="86" t="s">
        <v>20</v>
      </c>
      <c r="G29" s="77">
        <v>400000</v>
      </c>
      <c r="H29" s="13" t="s">
        <v>400</v>
      </c>
      <c r="I29" s="36">
        <v>46112</v>
      </c>
      <c r="J29" s="13" t="s">
        <v>266</v>
      </c>
      <c r="K29" s="13" t="s">
        <v>296</v>
      </c>
      <c r="L29" s="13" t="s">
        <v>341</v>
      </c>
      <c r="M29" s="13" t="s">
        <v>392</v>
      </c>
      <c r="N29" s="13" t="s">
        <v>160</v>
      </c>
      <c r="O29" s="13" t="s">
        <v>147</v>
      </c>
    </row>
    <row r="30" spans="1:15" s="90" customFormat="1" ht="45.75" customHeight="1" x14ac:dyDescent="0.2">
      <c r="A30" s="26">
        <v>20</v>
      </c>
      <c r="B30" s="26" t="s">
        <v>140</v>
      </c>
      <c r="C30" s="27" t="s">
        <v>20</v>
      </c>
      <c r="D30" s="27" t="s">
        <v>215</v>
      </c>
      <c r="E30" s="27" t="s">
        <v>255</v>
      </c>
      <c r="F30" s="38" t="s">
        <v>20</v>
      </c>
      <c r="G30" s="76">
        <v>100000</v>
      </c>
      <c r="H30" s="27" t="s">
        <v>400</v>
      </c>
      <c r="I30" s="28">
        <v>46326</v>
      </c>
      <c r="J30" s="27" t="s">
        <v>266</v>
      </c>
      <c r="K30" s="27" t="s">
        <v>296</v>
      </c>
      <c r="L30" s="27" t="s">
        <v>341</v>
      </c>
      <c r="M30" s="27" t="s">
        <v>392</v>
      </c>
      <c r="N30" s="27" t="s">
        <v>160</v>
      </c>
      <c r="O30" s="27" t="s">
        <v>147</v>
      </c>
    </row>
    <row r="31" spans="1:15" s="90" customFormat="1" ht="45.75" customHeight="1" x14ac:dyDescent="0.2">
      <c r="A31" s="35">
        <v>21</v>
      </c>
      <c r="B31" s="35" t="s">
        <v>140</v>
      </c>
      <c r="C31" s="13" t="s">
        <v>20</v>
      </c>
      <c r="D31" s="13" t="s">
        <v>424</v>
      </c>
      <c r="E31" s="13" t="s">
        <v>255</v>
      </c>
      <c r="F31" s="86">
        <v>50</v>
      </c>
      <c r="G31" s="77">
        <v>439391.47</v>
      </c>
      <c r="H31" s="13" t="s">
        <v>400</v>
      </c>
      <c r="I31" s="36">
        <v>46112</v>
      </c>
      <c r="J31" s="13" t="s">
        <v>267</v>
      </c>
      <c r="K31" s="13" t="s">
        <v>296</v>
      </c>
      <c r="L31" s="13" t="s">
        <v>342</v>
      </c>
      <c r="M31" s="13" t="s">
        <v>392</v>
      </c>
      <c r="N31" s="13" t="s">
        <v>160</v>
      </c>
      <c r="O31" s="13" t="s">
        <v>147</v>
      </c>
    </row>
    <row r="32" spans="1:15" s="90" customFormat="1" ht="45.75" customHeight="1" x14ac:dyDescent="0.2">
      <c r="A32" s="26">
        <v>22</v>
      </c>
      <c r="B32" s="26" t="s">
        <v>140</v>
      </c>
      <c r="C32" s="27" t="s">
        <v>20</v>
      </c>
      <c r="D32" s="27" t="s">
        <v>425</v>
      </c>
      <c r="E32" s="27" t="s">
        <v>255</v>
      </c>
      <c r="F32" s="38">
        <v>2</v>
      </c>
      <c r="G32" s="76">
        <v>11682</v>
      </c>
      <c r="H32" s="27" t="s">
        <v>400</v>
      </c>
      <c r="I32" s="28">
        <v>46112</v>
      </c>
      <c r="J32" s="27" t="s">
        <v>267</v>
      </c>
      <c r="K32" s="27" t="s">
        <v>296</v>
      </c>
      <c r="L32" s="27" t="s">
        <v>342</v>
      </c>
      <c r="M32" s="27" t="s">
        <v>392</v>
      </c>
      <c r="N32" s="27" t="s">
        <v>160</v>
      </c>
      <c r="O32" s="27" t="s">
        <v>147</v>
      </c>
    </row>
    <row r="33" spans="1:15" s="90" customFormat="1" ht="45.75" customHeight="1" x14ac:dyDescent="0.2">
      <c r="A33" s="35">
        <v>23</v>
      </c>
      <c r="B33" s="35" t="s">
        <v>140</v>
      </c>
      <c r="C33" s="13" t="s">
        <v>20</v>
      </c>
      <c r="D33" s="13" t="s">
        <v>426</v>
      </c>
      <c r="E33" s="13" t="s">
        <v>255</v>
      </c>
      <c r="F33" s="86">
        <v>1</v>
      </c>
      <c r="G33" s="77">
        <v>40089</v>
      </c>
      <c r="H33" s="13" t="s">
        <v>400</v>
      </c>
      <c r="I33" s="36">
        <v>46112</v>
      </c>
      <c r="J33" s="13" t="s">
        <v>267</v>
      </c>
      <c r="K33" s="13" t="s">
        <v>296</v>
      </c>
      <c r="L33" s="13" t="s">
        <v>342</v>
      </c>
      <c r="M33" s="13" t="s">
        <v>392</v>
      </c>
      <c r="N33" s="13" t="s">
        <v>160</v>
      </c>
      <c r="O33" s="13" t="s">
        <v>147</v>
      </c>
    </row>
    <row r="34" spans="1:15" s="90" customFormat="1" ht="45.75" customHeight="1" x14ac:dyDescent="0.2">
      <c r="A34" s="26">
        <v>24</v>
      </c>
      <c r="B34" s="26" t="s">
        <v>140</v>
      </c>
      <c r="C34" s="27" t="s">
        <v>20</v>
      </c>
      <c r="D34" s="27" t="s">
        <v>427</v>
      </c>
      <c r="E34" s="27" t="s">
        <v>255</v>
      </c>
      <c r="F34" s="38">
        <v>1</v>
      </c>
      <c r="G34" s="76">
        <v>61126.34</v>
      </c>
      <c r="H34" s="27" t="s">
        <v>400</v>
      </c>
      <c r="I34" s="28">
        <v>46112</v>
      </c>
      <c r="J34" s="27" t="s">
        <v>267</v>
      </c>
      <c r="K34" s="27" t="s">
        <v>296</v>
      </c>
      <c r="L34" s="27" t="s">
        <v>342</v>
      </c>
      <c r="M34" s="27" t="s">
        <v>392</v>
      </c>
      <c r="N34" s="27" t="s">
        <v>160</v>
      </c>
      <c r="O34" s="27" t="s">
        <v>147</v>
      </c>
    </row>
    <row r="35" spans="1:15" s="90" customFormat="1" ht="45.75" customHeight="1" x14ac:dyDescent="0.2">
      <c r="A35" s="35">
        <v>25</v>
      </c>
      <c r="B35" s="35" t="s">
        <v>140</v>
      </c>
      <c r="C35" s="13" t="s">
        <v>20</v>
      </c>
      <c r="D35" s="13" t="s">
        <v>428</v>
      </c>
      <c r="E35" s="13" t="s">
        <v>255</v>
      </c>
      <c r="F35" s="86">
        <v>1</v>
      </c>
      <c r="G35" s="77">
        <v>44987.19</v>
      </c>
      <c r="H35" s="13" t="s">
        <v>400</v>
      </c>
      <c r="I35" s="36">
        <v>46112</v>
      </c>
      <c r="J35" s="13" t="s">
        <v>267</v>
      </c>
      <c r="K35" s="13" t="s">
        <v>296</v>
      </c>
      <c r="L35" s="13" t="s">
        <v>342</v>
      </c>
      <c r="M35" s="13" t="s">
        <v>392</v>
      </c>
      <c r="N35" s="13" t="s">
        <v>160</v>
      </c>
      <c r="O35" s="13" t="s">
        <v>147</v>
      </c>
    </row>
    <row r="36" spans="1:15" s="90" customFormat="1" ht="45.75" customHeight="1" x14ac:dyDescent="0.2">
      <c r="A36" s="26">
        <v>26</v>
      </c>
      <c r="B36" s="26" t="s">
        <v>140</v>
      </c>
      <c r="C36" s="27" t="s">
        <v>20</v>
      </c>
      <c r="D36" s="27" t="s">
        <v>429</v>
      </c>
      <c r="E36" s="27" t="s">
        <v>255</v>
      </c>
      <c r="F36" s="38">
        <v>35</v>
      </c>
      <c r="G36" s="76">
        <v>105000</v>
      </c>
      <c r="H36" s="27" t="s">
        <v>400</v>
      </c>
      <c r="I36" s="28">
        <v>46112</v>
      </c>
      <c r="J36" s="27" t="s">
        <v>267</v>
      </c>
      <c r="K36" s="27" t="s">
        <v>296</v>
      </c>
      <c r="L36" s="27" t="s">
        <v>342</v>
      </c>
      <c r="M36" s="27" t="s">
        <v>392</v>
      </c>
      <c r="N36" s="27" t="s">
        <v>160</v>
      </c>
      <c r="O36" s="27" t="s">
        <v>147</v>
      </c>
    </row>
    <row r="37" spans="1:15" s="90" customFormat="1" ht="45.75" customHeight="1" x14ac:dyDescent="0.2">
      <c r="A37" s="35">
        <v>27</v>
      </c>
      <c r="B37" s="35" t="s">
        <v>140</v>
      </c>
      <c r="C37" s="13" t="s">
        <v>20</v>
      </c>
      <c r="D37" s="13" t="s">
        <v>477</v>
      </c>
      <c r="E37" s="13" t="s">
        <v>255</v>
      </c>
      <c r="F37" s="86">
        <v>2</v>
      </c>
      <c r="G37" s="77">
        <v>10000</v>
      </c>
      <c r="H37" s="13" t="s">
        <v>400</v>
      </c>
      <c r="I37" s="36">
        <v>46112</v>
      </c>
      <c r="J37" s="13" t="s">
        <v>267</v>
      </c>
      <c r="K37" s="13" t="s">
        <v>296</v>
      </c>
      <c r="L37" s="13" t="s">
        <v>352</v>
      </c>
      <c r="M37" s="13" t="s">
        <v>392</v>
      </c>
      <c r="N37" s="13" t="s">
        <v>160</v>
      </c>
      <c r="O37" s="13" t="s">
        <v>147</v>
      </c>
    </row>
    <row r="38" spans="1:15" s="90" customFormat="1" ht="45.75" customHeight="1" x14ac:dyDescent="0.2">
      <c r="A38" s="26">
        <v>28</v>
      </c>
      <c r="B38" s="26" t="s">
        <v>140</v>
      </c>
      <c r="C38" s="27" t="s">
        <v>20</v>
      </c>
      <c r="D38" s="27" t="s">
        <v>478</v>
      </c>
      <c r="E38" s="27" t="s">
        <v>255</v>
      </c>
      <c r="F38" s="38" t="s">
        <v>20</v>
      </c>
      <c r="G38" s="76">
        <v>500000</v>
      </c>
      <c r="H38" s="27" t="s">
        <v>400</v>
      </c>
      <c r="I38" s="28" t="s">
        <v>479</v>
      </c>
      <c r="J38" s="27" t="s">
        <v>267</v>
      </c>
      <c r="K38" s="27" t="s">
        <v>296</v>
      </c>
      <c r="L38" s="27" t="s">
        <v>342</v>
      </c>
      <c r="M38" s="27" t="s">
        <v>392</v>
      </c>
      <c r="N38" s="27" t="s">
        <v>160</v>
      </c>
      <c r="O38" s="27" t="s">
        <v>480</v>
      </c>
    </row>
    <row r="39" spans="1:15" s="90" customFormat="1" ht="45.75" customHeight="1" x14ac:dyDescent="0.2">
      <c r="A39" s="35">
        <v>29</v>
      </c>
      <c r="B39" s="35" t="s">
        <v>140</v>
      </c>
      <c r="C39" s="13" t="s">
        <v>20</v>
      </c>
      <c r="D39" s="13" t="s">
        <v>496</v>
      </c>
      <c r="E39" s="13" t="s">
        <v>255</v>
      </c>
      <c r="F39" s="86" t="s">
        <v>20</v>
      </c>
      <c r="G39" s="77">
        <v>454164.2</v>
      </c>
      <c r="H39" s="13" t="s">
        <v>400</v>
      </c>
      <c r="I39" s="36">
        <v>46173</v>
      </c>
      <c r="J39" s="13" t="s">
        <v>267</v>
      </c>
      <c r="K39" s="13" t="s">
        <v>296</v>
      </c>
      <c r="L39" s="13" t="s">
        <v>352</v>
      </c>
      <c r="M39" s="13" t="s">
        <v>392</v>
      </c>
      <c r="N39" s="13" t="s">
        <v>160</v>
      </c>
      <c r="O39" s="13" t="s">
        <v>481</v>
      </c>
    </row>
    <row r="40" spans="1:15" s="90" customFormat="1" ht="45.75" customHeight="1" x14ac:dyDescent="0.2">
      <c r="A40" s="26">
        <v>30</v>
      </c>
      <c r="B40" s="26" t="s">
        <v>140</v>
      </c>
      <c r="C40" s="27" t="s">
        <v>20</v>
      </c>
      <c r="D40" s="27" t="s">
        <v>216</v>
      </c>
      <c r="E40" s="27" t="s">
        <v>214</v>
      </c>
      <c r="F40" s="38" t="s">
        <v>20</v>
      </c>
      <c r="G40" s="76">
        <v>63909.66</v>
      </c>
      <c r="H40" s="27" t="s">
        <v>399</v>
      </c>
      <c r="I40" s="28" t="s">
        <v>482</v>
      </c>
      <c r="J40" s="27" t="s">
        <v>266</v>
      </c>
      <c r="K40" s="27" t="s">
        <v>296</v>
      </c>
      <c r="L40" s="27" t="s">
        <v>342</v>
      </c>
      <c r="M40" s="27" t="s">
        <v>392</v>
      </c>
      <c r="N40" s="27" t="s">
        <v>485</v>
      </c>
      <c r="O40" s="27"/>
    </row>
    <row r="41" spans="1:15" s="90" customFormat="1" ht="45.75" customHeight="1" x14ac:dyDescent="0.2">
      <c r="A41" s="35">
        <v>31</v>
      </c>
      <c r="B41" s="35" t="s">
        <v>140</v>
      </c>
      <c r="C41" s="13" t="s">
        <v>20</v>
      </c>
      <c r="D41" s="13" t="s">
        <v>217</v>
      </c>
      <c r="E41" s="13" t="s">
        <v>214</v>
      </c>
      <c r="F41" s="86" t="s">
        <v>20</v>
      </c>
      <c r="G41" s="77">
        <v>2000000</v>
      </c>
      <c r="H41" s="13" t="s">
        <v>399</v>
      </c>
      <c r="I41" s="36" t="s">
        <v>482</v>
      </c>
      <c r="J41" s="13" t="s">
        <v>267</v>
      </c>
      <c r="K41" s="13" t="s">
        <v>296</v>
      </c>
      <c r="L41" s="13" t="s">
        <v>342</v>
      </c>
      <c r="M41" s="13" t="s">
        <v>392</v>
      </c>
      <c r="N41" s="13" t="s">
        <v>485</v>
      </c>
      <c r="O41" s="13"/>
    </row>
    <row r="42" spans="1:15" s="90" customFormat="1" ht="52.5" customHeight="1" x14ac:dyDescent="0.2">
      <c r="A42" s="26">
        <v>32</v>
      </c>
      <c r="B42" s="26" t="s">
        <v>140</v>
      </c>
      <c r="C42" s="27" t="s">
        <v>20</v>
      </c>
      <c r="D42" s="27" t="s">
        <v>483</v>
      </c>
      <c r="E42" s="27" t="s">
        <v>484</v>
      </c>
      <c r="F42" s="38" t="s">
        <v>20</v>
      </c>
      <c r="G42" s="76">
        <v>100000</v>
      </c>
      <c r="H42" s="27" t="s">
        <v>400</v>
      </c>
      <c r="I42" s="28" t="s">
        <v>20</v>
      </c>
      <c r="J42" s="27" t="s">
        <v>267</v>
      </c>
      <c r="K42" s="27" t="s">
        <v>296</v>
      </c>
      <c r="L42" s="27" t="s">
        <v>342</v>
      </c>
      <c r="M42" s="27" t="s">
        <v>392</v>
      </c>
      <c r="N42" s="27" t="s">
        <v>418</v>
      </c>
      <c r="O42" s="27"/>
    </row>
    <row r="43" spans="1:15" s="90" customFormat="1" ht="55.5" customHeight="1" x14ac:dyDescent="0.2">
      <c r="A43" s="35">
        <v>33</v>
      </c>
      <c r="B43" s="35" t="s">
        <v>140</v>
      </c>
      <c r="C43" s="13" t="s">
        <v>20</v>
      </c>
      <c r="D43" s="13" t="s">
        <v>576</v>
      </c>
      <c r="E43" s="13" t="s">
        <v>255</v>
      </c>
      <c r="F43" s="86" t="s">
        <v>20</v>
      </c>
      <c r="G43" s="77">
        <v>60000</v>
      </c>
      <c r="H43" s="13" t="s">
        <v>400</v>
      </c>
      <c r="I43" s="36" t="s">
        <v>20</v>
      </c>
      <c r="J43" s="13" t="s">
        <v>267</v>
      </c>
      <c r="K43" s="13" t="s">
        <v>296</v>
      </c>
      <c r="L43" s="13" t="s">
        <v>342</v>
      </c>
      <c r="M43" s="13" t="s">
        <v>392</v>
      </c>
      <c r="N43" s="13" t="s">
        <v>418</v>
      </c>
      <c r="O43" s="13"/>
    </row>
    <row r="44" spans="1:15" s="95" customFormat="1" ht="38.1" customHeight="1" x14ac:dyDescent="0.2">
      <c r="A44" s="26">
        <v>34</v>
      </c>
      <c r="B44" s="91" t="s">
        <v>165</v>
      </c>
      <c r="C44" s="91" t="s">
        <v>168</v>
      </c>
      <c r="D44" s="91" t="s">
        <v>169</v>
      </c>
      <c r="E44" s="91" t="s">
        <v>94</v>
      </c>
      <c r="F44" s="92">
        <v>12</v>
      </c>
      <c r="G44" s="94">
        <v>3717.9</v>
      </c>
      <c r="H44" s="91" t="s">
        <v>399</v>
      </c>
      <c r="I44" s="93">
        <v>46042</v>
      </c>
      <c r="J44" s="91" t="s">
        <v>266</v>
      </c>
      <c r="K44" s="91" t="s">
        <v>296</v>
      </c>
      <c r="L44" s="27" t="s">
        <v>341</v>
      </c>
      <c r="M44" s="91" t="s">
        <v>392</v>
      </c>
      <c r="N44" s="91" t="s">
        <v>170</v>
      </c>
      <c r="O44" s="91" t="s">
        <v>20</v>
      </c>
    </row>
    <row r="45" spans="1:15" s="95" customFormat="1" ht="38.1" customHeight="1" x14ac:dyDescent="0.2">
      <c r="A45" s="35">
        <v>35</v>
      </c>
      <c r="B45" s="106" t="s">
        <v>165</v>
      </c>
      <c r="C45" s="106" t="s">
        <v>171</v>
      </c>
      <c r="D45" s="106" t="s">
        <v>172</v>
      </c>
      <c r="E45" s="106" t="s">
        <v>94</v>
      </c>
      <c r="F45" s="107">
        <v>12</v>
      </c>
      <c r="G45" s="96">
        <v>240944</v>
      </c>
      <c r="H45" s="106" t="s">
        <v>399</v>
      </c>
      <c r="I45" s="108">
        <v>46288</v>
      </c>
      <c r="J45" s="106" t="s">
        <v>266</v>
      </c>
      <c r="K45" s="106" t="s">
        <v>296</v>
      </c>
      <c r="L45" s="13" t="s">
        <v>341</v>
      </c>
      <c r="M45" s="106" t="s">
        <v>392</v>
      </c>
      <c r="N45" s="106" t="s">
        <v>173</v>
      </c>
      <c r="O45" s="106" t="s">
        <v>20</v>
      </c>
    </row>
    <row r="46" spans="1:15" s="95" customFormat="1" ht="38.1" customHeight="1" x14ac:dyDescent="0.2">
      <c r="A46" s="26">
        <v>36</v>
      </c>
      <c r="B46" s="91" t="s">
        <v>165</v>
      </c>
      <c r="C46" s="91" t="s">
        <v>174</v>
      </c>
      <c r="D46" s="91" t="s">
        <v>175</v>
      </c>
      <c r="E46" s="91" t="s">
        <v>94</v>
      </c>
      <c r="F46" s="92">
        <v>12</v>
      </c>
      <c r="G46" s="94">
        <v>23619</v>
      </c>
      <c r="H46" s="91" t="s">
        <v>399</v>
      </c>
      <c r="I46" s="93">
        <v>47036</v>
      </c>
      <c r="J46" s="91" t="s">
        <v>266</v>
      </c>
      <c r="K46" s="91" t="s">
        <v>296</v>
      </c>
      <c r="L46" s="27" t="s">
        <v>341</v>
      </c>
      <c r="M46" s="91" t="s">
        <v>392</v>
      </c>
      <c r="N46" s="91" t="s">
        <v>197</v>
      </c>
      <c r="O46" s="91" t="s">
        <v>20</v>
      </c>
    </row>
    <row r="47" spans="1:15" s="95" customFormat="1" ht="38.1" customHeight="1" x14ac:dyDescent="0.2">
      <c r="A47" s="35">
        <v>37</v>
      </c>
      <c r="B47" s="106" t="s">
        <v>165</v>
      </c>
      <c r="C47" s="106" t="s">
        <v>20</v>
      </c>
      <c r="D47" s="106" t="s">
        <v>176</v>
      </c>
      <c r="E47" s="106" t="s">
        <v>94</v>
      </c>
      <c r="F47" s="107">
        <v>12</v>
      </c>
      <c r="G47" s="96">
        <v>19223.400000000001</v>
      </c>
      <c r="H47" s="106" t="s">
        <v>399</v>
      </c>
      <c r="I47" s="108"/>
      <c r="J47" s="106" t="s">
        <v>266</v>
      </c>
      <c r="K47" s="106" t="s">
        <v>296</v>
      </c>
      <c r="L47" s="13" t="s">
        <v>341</v>
      </c>
      <c r="M47" s="106" t="s">
        <v>392</v>
      </c>
      <c r="N47" s="106" t="s">
        <v>418</v>
      </c>
      <c r="O47" s="106" t="s">
        <v>20</v>
      </c>
    </row>
    <row r="48" spans="1:15" s="95" customFormat="1" ht="38.1" customHeight="1" x14ac:dyDescent="0.2">
      <c r="A48" s="26">
        <v>38</v>
      </c>
      <c r="B48" s="91" t="s">
        <v>165</v>
      </c>
      <c r="C48" s="91" t="s">
        <v>20</v>
      </c>
      <c r="D48" s="91" t="s">
        <v>177</v>
      </c>
      <c r="E48" s="91" t="s">
        <v>94</v>
      </c>
      <c r="F48" s="92">
        <v>12</v>
      </c>
      <c r="G48" s="94">
        <v>130000</v>
      </c>
      <c r="H48" s="91" t="s">
        <v>399</v>
      </c>
      <c r="I48" s="93" t="s">
        <v>233</v>
      </c>
      <c r="J48" s="91" t="s">
        <v>266</v>
      </c>
      <c r="K48" s="91" t="s">
        <v>296</v>
      </c>
      <c r="L48" s="27" t="s">
        <v>341</v>
      </c>
      <c r="M48" s="91" t="s">
        <v>392</v>
      </c>
      <c r="N48" s="91" t="s">
        <v>173</v>
      </c>
      <c r="O48" s="91" t="s">
        <v>20</v>
      </c>
    </row>
    <row r="49" spans="1:15" s="95" customFormat="1" ht="38.1" customHeight="1" x14ac:dyDescent="0.2">
      <c r="A49" s="35">
        <v>39</v>
      </c>
      <c r="B49" s="106" t="s">
        <v>165</v>
      </c>
      <c r="C49" s="106" t="s">
        <v>20</v>
      </c>
      <c r="D49" s="106" t="s">
        <v>178</v>
      </c>
      <c r="E49" s="106" t="s">
        <v>94</v>
      </c>
      <c r="F49" s="107">
        <v>12</v>
      </c>
      <c r="G49" s="96">
        <v>520000</v>
      </c>
      <c r="H49" s="106" t="s">
        <v>399</v>
      </c>
      <c r="I49" s="108" t="s">
        <v>233</v>
      </c>
      <c r="J49" s="106" t="s">
        <v>266</v>
      </c>
      <c r="K49" s="106" t="s">
        <v>296</v>
      </c>
      <c r="L49" s="13" t="s">
        <v>341</v>
      </c>
      <c r="M49" s="106" t="s">
        <v>392</v>
      </c>
      <c r="N49" s="106" t="s">
        <v>173</v>
      </c>
      <c r="O49" s="106" t="s">
        <v>20</v>
      </c>
    </row>
    <row r="50" spans="1:15" s="95" customFormat="1" ht="38.1" customHeight="1" x14ac:dyDescent="0.2">
      <c r="A50" s="26">
        <v>40</v>
      </c>
      <c r="B50" s="91" t="s">
        <v>165</v>
      </c>
      <c r="C50" s="91" t="s">
        <v>179</v>
      </c>
      <c r="D50" s="91" t="s">
        <v>180</v>
      </c>
      <c r="E50" s="91" t="s">
        <v>94</v>
      </c>
      <c r="F50" s="92">
        <v>12</v>
      </c>
      <c r="G50" s="94">
        <v>591700</v>
      </c>
      <c r="H50" s="91" t="s">
        <v>399</v>
      </c>
      <c r="I50" s="93">
        <v>46671</v>
      </c>
      <c r="J50" s="91" t="s">
        <v>266</v>
      </c>
      <c r="K50" s="91" t="s">
        <v>296</v>
      </c>
      <c r="L50" s="27" t="s">
        <v>341</v>
      </c>
      <c r="M50" s="91" t="s">
        <v>392</v>
      </c>
      <c r="N50" s="91" t="s">
        <v>163</v>
      </c>
      <c r="O50" s="91" t="s">
        <v>20</v>
      </c>
    </row>
    <row r="51" spans="1:15" s="95" customFormat="1" ht="38.1" customHeight="1" x14ac:dyDescent="0.2">
      <c r="A51" s="35">
        <v>41</v>
      </c>
      <c r="B51" s="106" t="s">
        <v>165</v>
      </c>
      <c r="C51" s="106" t="s">
        <v>181</v>
      </c>
      <c r="D51" s="106" t="s">
        <v>182</v>
      </c>
      <c r="E51" s="106" t="s">
        <v>94</v>
      </c>
      <c r="F51" s="107">
        <v>12</v>
      </c>
      <c r="G51" s="96">
        <v>948000</v>
      </c>
      <c r="H51" s="106" t="s">
        <v>399</v>
      </c>
      <c r="I51" s="108">
        <v>46895</v>
      </c>
      <c r="J51" s="106" t="s">
        <v>266</v>
      </c>
      <c r="K51" s="106" t="s">
        <v>296</v>
      </c>
      <c r="L51" s="13" t="s">
        <v>341</v>
      </c>
      <c r="M51" s="106" t="s">
        <v>392</v>
      </c>
      <c r="N51" s="106" t="s">
        <v>197</v>
      </c>
      <c r="O51" s="106" t="s">
        <v>20</v>
      </c>
    </row>
    <row r="52" spans="1:15" s="95" customFormat="1" ht="38.1" customHeight="1" x14ac:dyDescent="0.2">
      <c r="A52" s="26">
        <v>42</v>
      </c>
      <c r="B52" s="91" t="s">
        <v>165</v>
      </c>
      <c r="C52" s="91" t="s">
        <v>183</v>
      </c>
      <c r="D52" s="91" t="s">
        <v>184</v>
      </c>
      <c r="E52" s="91" t="s">
        <v>85</v>
      </c>
      <c r="F52" s="92">
        <v>22</v>
      </c>
      <c r="G52" s="94">
        <v>740211.7</v>
      </c>
      <c r="H52" s="91" t="s">
        <v>399</v>
      </c>
      <c r="I52" s="93">
        <v>46751</v>
      </c>
      <c r="J52" s="91" t="s">
        <v>266</v>
      </c>
      <c r="K52" s="91" t="s">
        <v>296</v>
      </c>
      <c r="L52" s="91" t="s">
        <v>335</v>
      </c>
      <c r="M52" s="91" t="s">
        <v>392</v>
      </c>
      <c r="N52" s="91" t="s">
        <v>186</v>
      </c>
      <c r="O52" s="91" t="s">
        <v>20</v>
      </c>
    </row>
    <row r="53" spans="1:15" s="95" customFormat="1" ht="38.1" customHeight="1" x14ac:dyDescent="0.2">
      <c r="A53" s="35">
        <v>43</v>
      </c>
      <c r="B53" s="106" t="s">
        <v>165</v>
      </c>
      <c r="C53" s="106" t="s">
        <v>187</v>
      </c>
      <c r="D53" s="106" t="s">
        <v>188</v>
      </c>
      <c r="E53" s="106" t="s">
        <v>85</v>
      </c>
      <c r="F53" s="107">
        <v>2</v>
      </c>
      <c r="G53" s="96">
        <v>53552.45</v>
      </c>
      <c r="H53" s="106" t="s">
        <v>399</v>
      </c>
      <c r="I53" s="108">
        <v>46126</v>
      </c>
      <c r="J53" s="106" t="s">
        <v>266</v>
      </c>
      <c r="K53" s="106" t="s">
        <v>296</v>
      </c>
      <c r="L53" s="106" t="s">
        <v>335</v>
      </c>
      <c r="M53" s="106" t="s">
        <v>392</v>
      </c>
      <c r="N53" s="106" t="s">
        <v>186</v>
      </c>
      <c r="O53" s="106" t="s">
        <v>20</v>
      </c>
    </row>
    <row r="54" spans="1:15" s="95" customFormat="1" ht="38.1" customHeight="1" x14ac:dyDescent="0.2">
      <c r="A54" s="26">
        <v>44</v>
      </c>
      <c r="B54" s="91" t="s">
        <v>165</v>
      </c>
      <c r="C54" s="91" t="s">
        <v>189</v>
      </c>
      <c r="D54" s="91" t="s">
        <v>190</v>
      </c>
      <c r="E54" s="91" t="s">
        <v>94</v>
      </c>
      <c r="F54" s="92">
        <v>12</v>
      </c>
      <c r="G54" s="94">
        <v>400000</v>
      </c>
      <c r="H54" s="91" t="s">
        <v>399</v>
      </c>
      <c r="I54" s="93">
        <v>46023</v>
      </c>
      <c r="J54" s="91" t="s">
        <v>266</v>
      </c>
      <c r="K54" s="91" t="s">
        <v>296</v>
      </c>
      <c r="L54" s="91" t="s">
        <v>332</v>
      </c>
      <c r="M54" s="91" t="s">
        <v>392</v>
      </c>
      <c r="N54" s="91" t="s">
        <v>186</v>
      </c>
      <c r="O54" s="91" t="s">
        <v>20</v>
      </c>
    </row>
    <row r="55" spans="1:15" s="95" customFormat="1" ht="38.1" customHeight="1" x14ac:dyDescent="0.2">
      <c r="A55" s="35">
        <v>45</v>
      </c>
      <c r="B55" s="106" t="s">
        <v>165</v>
      </c>
      <c r="C55" s="106" t="s">
        <v>20</v>
      </c>
      <c r="D55" s="106" t="s">
        <v>191</v>
      </c>
      <c r="E55" s="106" t="s">
        <v>94</v>
      </c>
      <c r="F55" s="107">
        <v>12</v>
      </c>
      <c r="G55" s="96">
        <v>30000</v>
      </c>
      <c r="H55" s="106" t="s">
        <v>399</v>
      </c>
      <c r="I55" s="108" t="s">
        <v>20</v>
      </c>
      <c r="J55" s="106" t="s">
        <v>266</v>
      </c>
      <c r="K55" s="106" t="s">
        <v>296</v>
      </c>
      <c r="L55" s="13" t="s">
        <v>341</v>
      </c>
      <c r="M55" s="106" t="s">
        <v>392</v>
      </c>
      <c r="N55" s="106" t="s">
        <v>418</v>
      </c>
      <c r="O55" s="106" t="s">
        <v>20</v>
      </c>
    </row>
    <row r="56" spans="1:15" s="95" customFormat="1" ht="38.1" customHeight="1" x14ac:dyDescent="0.2">
      <c r="A56" s="26">
        <v>46</v>
      </c>
      <c r="B56" s="91" t="s">
        <v>165</v>
      </c>
      <c r="C56" s="91" t="s">
        <v>192</v>
      </c>
      <c r="D56" s="91" t="s">
        <v>193</v>
      </c>
      <c r="E56" s="91" t="s">
        <v>94</v>
      </c>
      <c r="F56" s="92">
        <v>12</v>
      </c>
      <c r="G56" s="94">
        <v>565000</v>
      </c>
      <c r="H56" s="91" t="s">
        <v>399</v>
      </c>
      <c r="I56" s="93">
        <v>46512</v>
      </c>
      <c r="J56" s="91" t="s">
        <v>266</v>
      </c>
      <c r="K56" s="91" t="s">
        <v>296</v>
      </c>
      <c r="L56" s="27" t="s">
        <v>341</v>
      </c>
      <c r="M56" s="91" t="s">
        <v>392</v>
      </c>
      <c r="N56" s="91" t="s">
        <v>170</v>
      </c>
      <c r="O56" s="91" t="s">
        <v>20</v>
      </c>
    </row>
    <row r="57" spans="1:15" s="95" customFormat="1" ht="38.1" customHeight="1" x14ac:dyDescent="0.2">
      <c r="A57" s="35">
        <v>47</v>
      </c>
      <c r="B57" s="106" t="s">
        <v>165</v>
      </c>
      <c r="C57" s="106"/>
      <c r="D57" s="106" t="s">
        <v>194</v>
      </c>
      <c r="E57" s="106" t="s">
        <v>84</v>
      </c>
      <c r="F57" s="107" t="s">
        <v>84</v>
      </c>
      <c r="G57" s="96">
        <v>78000</v>
      </c>
      <c r="H57" s="106" t="s">
        <v>399</v>
      </c>
      <c r="I57" s="108" t="s">
        <v>20</v>
      </c>
      <c r="J57" s="106" t="s">
        <v>266</v>
      </c>
      <c r="K57" s="106" t="s">
        <v>296</v>
      </c>
      <c r="L57" s="13" t="s">
        <v>341</v>
      </c>
      <c r="M57" s="106" t="s">
        <v>392</v>
      </c>
      <c r="N57" s="106" t="s">
        <v>170</v>
      </c>
      <c r="O57" s="106" t="s">
        <v>20</v>
      </c>
    </row>
    <row r="58" spans="1:15" s="95" customFormat="1" ht="36" customHeight="1" x14ac:dyDescent="0.2">
      <c r="A58" s="26">
        <v>48</v>
      </c>
      <c r="B58" s="91" t="s">
        <v>165</v>
      </c>
      <c r="C58" s="91" t="s">
        <v>195</v>
      </c>
      <c r="D58" s="91" t="s">
        <v>196</v>
      </c>
      <c r="E58" s="91" t="s">
        <v>84</v>
      </c>
      <c r="F58" s="92" t="s">
        <v>84</v>
      </c>
      <c r="G58" s="94">
        <v>300000</v>
      </c>
      <c r="H58" s="91" t="s">
        <v>399</v>
      </c>
      <c r="I58" s="93" t="s">
        <v>20</v>
      </c>
      <c r="J58" s="91" t="s">
        <v>266</v>
      </c>
      <c r="K58" s="91" t="s">
        <v>296</v>
      </c>
      <c r="L58" s="27" t="s">
        <v>341</v>
      </c>
      <c r="M58" s="91" t="s">
        <v>392</v>
      </c>
      <c r="N58" s="91" t="s">
        <v>197</v>
      </c>
      <c r="O58" s="91" t="s">
        <v>20</v>
      </c>
    </row>
    <row r="59" spans="1:15" s="95" customFormat="1" ht="38.1" customHeight="1" x14ac:dyDescent="0.2">
      <c r="A59" s="35">
        <v>49</v>
      </c>
      <c r="B59" s="106" t="s">
        <v>165</v>
      </c>
      <c r="C59" s="106" t="s">
        <v>198</v>
      </c>
      <c r="D59" s="106" t="s">
        <v>199</v>
      </c>
      <c r="E59" s="106" t="s">
        <v>84</v>
      </c>
      <c r="F59" s="107" t="s">
        <v>84</v>
      </c>
      <c r="G59" s="96">
        <v>10000</v>
      </c>
      <c r="H59" s="106" t="s">
        <v>399</v>
      </c>
      <c r="I59" s="108">
        <v>47119</v>
      </c>
      <c r="J59" s="106" t="s">
        <v>266</v>
      </c>
      <c r="K59" s="106" t="s">
        <v>296</v>
      </c>
      <c r="L59" s="13" t="s">
        <v>341</v>
      </c>
      <c r="M59" s="106" t="s">
        <v>392</v>
      </c>
      <c r="N59" s="106" t="s">
        <v>197</v>
      </c>
      <c r="O59" s="106" t="s">
        <v>20</v>
      </c>
    </row>
    <row r="60" spans="1:15" s="95" customFormat="1" ht="38.1" customHeight="1" x14ac:dyDescent="0.2">
      <c r="A60" s="26">
        <v>50</v>
      </c>
      <c r="B60" s="91" t="s">
        <v>165</v>
      </c>
      <c r="C60" s="91" t="s">
        <v>20</v>
      </c>
      <c r="D60" s="91" t="s">
        <v>200</v>
      </c>
      <c r="E60" s="91" t="s">
        <v>94</v>
      </c>
      <c r="F60" s="92">
        <v>12</v>
      </c>
      <c r="G60" s="94">
        <v>40000</v>
      </c>
      <c r="H60" s="91" t="s">
        <v>399</v>
      </c>
      <c r="I60" s="93" t="s">
        <v>20</v>
      </c>
      <c r="J60" s="91" t="s">
        <v>266</v>
      </c>
      <c r="K60" s="91" t="s">
        <v>296</v>
      </c>
      <c r="L60" s="27" t="s">
        <v>341</v>
      </c>
      <c r="M60" s="91" t="s">
        <v>392</v>
      </c>
      <c r="N60" s="91" t="s">
        <v>197</v>
      </c>
      <c r="O60" s="91" t="s">
        <v>20</v>
      </c>
    </row>
    <row r="61" spans="1:15" s="95" customFormat="1" ht="38.1" customHeight="1" x14ac:dyDescent="0.2">
      <c r="A61" s="35">
        <v>51</v>
      </c>
      <c r="B61" s="106" t="s">
        <v>165</v>
      </c>
      <c r="C61" s="106" t="s">
        <v>201</v>
      </c>
      <c r="D61" s="106" t="s">
        <v>202</v>
      </c>
      <c r="E61" s="106" t="s">
        <v>87</v>
      </c>
      <c r="F61" s="107" t="s">
        <v>84</v>
      </c>
      <c r="G61" s="96">
        <v>57067</v>
      </c>
      <c r="H61" s="106" t="s">
        <v>399</v>
      </c>
      <c r="I61" s="108">
        <v>46136</v>
      </c>
      <c r="J61" s="106" t="s">
        <v>266</v>
      </c>
      <c r="K61" s="106" t="s">
        <v>296</v>
      </c>
      <c r="L61" s="106" t="s">
        <v>335</v>
      </c>
      <c r="M61" s="106" t="s">
        <v>392</v>
      </c>
      <c r="N61" s="106" t="s">
        <v>197</v>
      </c>
      <c r="O61" s="106" t="s">
        <v>20</v>
      </c>
    </row>
    <row r="62" spans="1:15" s="95" customFormat="1" ht="48" customHeight="1" x14ac:dyDescent="0.2">
      <c r="A62" s="26">
        <v>52</v>
      </c>
      <c r="B62" s="91" t="s">
        <v>165</v>
      </c>
      <c r="C62" s="91" t="s">
        <v>204</v>
      </c>
      <c r="D62" s="91" t="s">
        <v>205</v>
      </c>
      <c r="E62" s="91" t="s">
        <v>85</v>
      </c>
      <c r="F62" s="92">
        <v>5</v>
      </c>
      <c r="G62" s="94">
        <v>1500000</v>
      </c>
      <c r="H62" s="91" t="s">
        <v>399</v>
      </c>
      <c r="I62" s="93">
        <v>49309</v>
      </c>
      <c r="J62" s="91" t="s">
        <v>266</v>
      </c>
      <c r="K62" s="91" t="s">
        <v>296</v>
      </c>
      <c r="L62" s="91" t="s">
        <v>430</v>
      </c>
      <c r="M62" s="91" t="s">
        <v>392</v>
      </c>
      <c r="N62" s="91" t="s">
        <v>518</v>
      </c>
      <c r="O62" s="91" t="s">
        <v>20</v>
      </c>
    </row>
    <row r="63" spans="1:15" s="95" customFormat="1" ht="48.75" customHeight="1" x14ac:dyDescent="0.2">
      <c r="A63" s="35">
        <v>53</v>
      </c>
      <c r="B63" s="106" t="s">
        <v>165</v>
      </c>
      <c r="C63" s="106" t="s">
        <v>20</v>
      </c>
      <c r="D63" s="106" t="s">
        <v>166</v>
      </c>
      <c r="E63" s="106" t="s">
        <v>85</v>
      </c>
      <c r="F63" s="107">
        <v>5</v>
      </c>
      <c r="G63" s="96">
        <v>562000</v>
      </c>
      <c r="H63" s="106" t="s">
        <v>400</v>
      </c>
      <c r="I63" s="108" t="s">
        <v>20</v>
      </c>
      <c r="J63" s="106" t="s">
        <v>266</v>
      </c>
      <c r="K63" s="106" t="s">
        <v>296</v>
      </c>
      <c r="L63" s="13" t="s">
        <v>341</v>
      </c>
      <c r="M63" s="106" t="s">
        <v>392</v>
      </c>
      <c r="N63" s="106" t="s">
        <v>160</v>
      </c>
      <c r="O63" s="106" t="s">
        <v>167</v>
      </c>
    </row>
    <row r="64" spans="1:15" s="95" customFormat="1" ht="38.1" customHeight="1" x14ac:dyDescent="0.2">
      <c r="A64" s="26">
        <v>54</v>
      </c>
      <c r="B64" s="91" t="s">
        <v>165</v>
      </c>
      <c r="C64" s="91" t="s">
        <v>20</v>
      </c>
      <c r="D64" s="91" t="s">
        <v>169</v>
      </c>
      <c r="E64" s="91" t="s">
        <v>94</v>
      </c>
      <c r="F64" s="92">
        <v>12</v>
      </c>
      <c r="G64" s="94">
        <v>21377.924999999999</v>
      </c>
      <c r="H64" s="91" t="s">
        <v>400</v>
      </c>
      <c r="I64" s="93" t="s">
        <v>20</v>
      </c>
      <c r="J64" s="91" t="s">
        <v>266</v>
      </c>
      <c r="K64" s="91" t="s">
        <v>296</v>
      </c>
      <c r="L64" s="27" t="s">
        <v>341</v>
      </c>
      <c r="M64" s="91" t="s">
        <v>392</v>
      </c>
      <c r="N64" s="91" t="s">
        <v>160</v>
      </c>
      <c r="O64" s="91" t="s">
        <v>167</v>
      </c>
    </row>
    <row r="65" spans="1:15" s="95" customFormat="1" ht="38.1" customHeight="1" x14ac:dyDescent="0.2">
      <c r="A65" s="35">
        <v>55</v>
      </c>
      <c r="B65" s="106" t="s">
        <v>165</v>
      </c>
      <c r="C65" s="106" t="s">
        <v>20</v>
      </c>
      <c r="D65" s="106" t="s">
        <v>172</v>
      </c>
      <c r="E65" s="106" t="s">
        <v>94</v>
      </c>
      <c r="F65" s="107">
        <v>12</v>
      </c>
      <c r="G65" s="96">
        <v>94461</v>
      </c>
      <c r="H65" s="106" t="s">
        <v>400</v>
      </c>
      <c r="I65" s="108" t="s">
        <v>20</v>
      </c>
      <c r="J65" s="106" t="s">
        <v>266</v>
      </c>
      <c r="K65" s="106" t="s">
        <v>296</v>
      </c>
      <c r="L65" s="13" t="s">
        <v>341</v>
      </c>
      <c r="M65" s="106" t="s">
        <v>392</v>
      </c>
      <c r="N65" s="106" t="s">
        <v>160</v>
      </c>
      <c r="O65" s="106" t="s">
        <v>167</v>
      </c>
    </row>
    <row r="66" spans="1:15" s="95" customFormat="1" ht="38.1" customHeight="1" x14ac:dyDescent="0.2">
      <c r="A66" s="26">
        <v>56</v>
      </c>
      <c r="B66" s="91" t="s">
        <v>165</v>
      </c>
      <c r="C66" s="91" t="s">
        <v>20</v>
      </c>
      <c r="D66" s="91" t="s">
        <v>176</v>
      </c>
      <c r="E66" s="91" t="s">
        <v>94</v>
      </c>
      <c r="F66" s="92">
        <v>12</v>
      </c>
      <c r="G66" s="94">
        <v>48005.760000000002</v>
      </c>
      <c r="H66" s="91" t="s">
        <v>400</v>
      </c>
      <c r="I66" s="93" t="s">
        <v>20</v>
      </c>
      <c r="J66" s="91" t="s">
        <v>266</v>
      </c>
      <c r="K66" s="91" t="s">
        <v>296</v>
      </c>
      <c r="L66" s="27" t="s">
        <v>341</v>
      </c>
      <c r="M66" s="91" t="s">
        <v>392</v>
      </c>
      <c r="N66" s="91" t="s">
        <v>160</v>
      </c>
      <c r="O66" s="91" t="s">
        <v>167</v>
      </c>
    </row>
    <row r="67" spans="1:15" s="95" customFormat="1" ht="38.1" customHeight="1" x14ac:dyDescent="0.2">
      <c r="A67" s="35">
        <v>57</v>
      </c>
      <c r="B67" s="106" t="s">
        <v>165</v>
      </c>
      <c r="C67" s="106" t="s">
        <v>20</v>
      </c>
      <c r="D67" s="106" t="s">
        <v>184</v>
      </c>
      <c r="E67" s="106" t="s">
        <v>185</v>
      </c>
      <c r="F67" s="107">
        <v>4</v>
      </c>
      <c r="G67" s="96">
        <v>148764</v>
      </c>
      <c r="H67" s="106" t="s">
        <v>400</v>
      </c>
      <c r="I67" s="108" t="s">
        <v>20</v>
      </c>
      <c r="J67" s="106" t="s">
        <v>266</v>
      </c>
      <c r="K67" s="106" t="s">
        <v>296</v>
      </c>
      <c r="L67" s="106" t="s">
        <v>335</v>
      </c>
      <c r="M67" s="106" t="s">
        <v>392</v>
      </c>
      <c r="N67" s="106" t="s">
        <v>160</v>
      </c>
      <c r="O67" s="106" t="s">
        <v>167</v>
      </c>
    </row>
    <row r="68" spans="1:15" s="95" customFormat="1" ht="38.1" customHeight="1" x14ac:dyDescent="0.2">
      <c r="A68" s="26">
        <v>58</v>
      </c>
      <c r="B68" s="91" t="s">
        <v>165</v>
      </c>
      <c r="C68" s="91" t="s">
        <v>20</v>
      </c>
      <c r="D68" s="91" t="s">
        <v>188</v>
      </c>
      <c r="E68" s="91" t="s">
        <v>185</v>
      </c>
      <c r="F68" s="92">
        <v>2</v>
      </c>
      <c r="G68" s="94">
        <v>140766.13333333333</v>
      </c>
      <c r="H68" s="91" t="s">
        <v>400</v>
      </c>
      <c r="I68" s="93" t="s">
        <v>20</v>
      </c>
      <c r="J68" s="91" t="s">
        <v>266</v>
      </c>
      <c r="K68" s="91" t="s">
        <v>296</v>
      </c>
      <c r="L68" s="91" t="s">
        <v>335</v>
      </c>
      <c r="M68" s="91" t="s">
        <v>392</v>
      </c>
      <c r="N68" s="91" t="s">
        <v>160</v>
      </c>
      <c r="O68" s="91" t="s">
        <v>167</v>
      </c>
    </row>
    <row r="69" spans="1:15" s="95" customFormat="1" ht="47.25" customHeight="1" x14ac:dyDescent="0.2">
      <c r="A69" s="35">
        <v>59</v>
      </c>
      <c r="B69" s="106" t="s">
        <v>165</v>
      </c>
      <c r="C69" s="106" t="s">
        <v>20</v>
      </c>
      <c r="D69" s="106" t="s">
        <v>203</v>
      </c>
      <c r="E69" s="106" t="s">
        <v>84</v>
      </c>
      <c r="F69" s="107" t="s">
        <v>84</v>
      </c>
      <c r="G69" s="96">
        <v>12000</v>
      </c>
      <c r="H69" s="106" t="s">
        <v>400</v>
      </c>
      <c r="I69" s="108" t="s">
        <v>20</v>
      </c>
      <c r="J69" s="106" t="s">
        <v>266</v>
      </c>
      <c r="K69" s="106" t="s">
        <v>296</v>
      </c>
      <c r="L69" s="106" t="s">
        <v>431</v>
      </c>
      <c r="M69" s="106" t="s">
        <v>392</v>
      </c>
      <c r="N69" s="106" t="s">
        <v>160</v>
      </c>
      <c r="O69" s="106" t="s">
        <v>20</v>
      </c>
    </row>
    <row r="70" spans="1:15" s="95" customFormat="1" ht="38.1" customHeight="1" x14ac:dyDescent="0.2">
      <c r="A70" s="26">
        <v>60</v>
      </c>
      <c r="B70" s="91" t="s">
        <v>165</v>
      </c>
      <c r="C70" s="91" t="s">
        <v>20</v>
      </c>
      <c r="D70" s="91" t="s">
        <v>206</v>
      </c>
      <c r="E70" s="91" t="s">
        <v>85</v>
      </c>
      <c r="F70" s="92">
        <v>5</v>
      </c>
      <c r="G70" s="94">
        <v>50000</v>
      </c>
      <c r="H70" s="91" t="s">
        <v>400</v>
      </c>
      <c r="I70" s="93" t="s">
        <v>20</v>
      </c>
      <c r="J70" s="91" t="s">
        <v>266</v>
      </c>
      <c r="K70" s="91" t="s">
        <v>296</v>
      </c>
      <c r="L70" s="27" t="s">
        <v>341</v>
      </c>
      <c r="M70" s="91" t="s">
        <v>392</v>
      </c>
      <c r="N70" s="91" t="s">
        <v>160</v>
      </c>
      <c r="O70" s="91" t="s">
        <v>167</v>
      </c>
    </row>
    <row r="71" spans="1:15" s="95" customFormat="1" ht="38.1" customHeight="1" x14ac:dyDescent="0.2">
      <c r="A71" s="35">
        <v>61</v>
      </c>
      <c r="B71" s="106" t="s">
        <v>165</v>
      </c>
      <c r="C71" s="106" t="s">
        <v>20</v>
      </c>
      <c r="D71" s="106" t="s">
        <v>207</v>
      </c>
      <c r="E71" s="106" t="s">
        <v>84</v>
      </c>
      <c r="F71" s="107" t="s">
        <v>84</v>
      </c>
      <c r="G71" s="96">
        <v>22000</v>
      </c>
      <c r="H71" s="106" t="s">
        <v>400</v>
      </c>
      <c r="I71" s="108" t="s">
        <v>20</v>
      </c>
      <c r="J71" s="106" t="s">
        <v>266</v>
      </c>
      <c r="K71" s="106" t="s">
        <v>296</v>
      </c>
      <c r="L71" s="106" t="s">
        <v>332</v>
      </c>
      <c r="M71" s="106" t="s">
        <v>392</v>
      </c>
      <c r="N71" s="106" t="s">
        <v>160</v>
      </c>
      <c r="O71" s="106" t="s">
        <v>167</v>
      </c>
    </row>
    <row r="72" spans="1:15" s="95" customFormat="1" ht="38.1" customHeight="1" x14ac:dyDescent="0.2">
      <c r="A72" s="26">
        <v>62</v>
      </c>
      <c r="B72" s="91" t="s">
        <v>165</v>
      </c>
      <c r="C72" s="91" t="s">
        <v>20</v>
      </c>
      <c r="D72" s="91" t="s">
        <v>208</v>
      </c>
      <c r="E72" s="91" t="s">
        <v>84</v>
      </c>
      <c r="F72" s="92" t="s">
        <v>84</v>
      </c>
      <c r="G72" s="94">
        <v>28000</v>
      </c>
      <c r="H72" s="91" t="s">
        <v>400</v>
      </c>
      <c r="I72" s="93" t="s">
        <v>20</v>
      </c>
      <c r="J72" s="91" t="s">
        <v>266</v>
      </c>
      <c r="K72" s="91" t="s">
        <v>296</v>
      </c>
      <c r="L72" s="91" t="s">
        <v>332</v>
      </c>
      <c r="M72" s="91" t="s">
        <v>392</v>
      </c>
      <c r="N72" s="91" t="s">
        <v>160</v>
      </c>
      <c r="O72" s="91" t="s">
        <v>167</v>
      </c>
    </row>
    <row r="73" spans="1:15" s="95" customFormat="1" ht="38.1" customHeight="1" x14ac:dyDescent="0.2">
      <c r="A73" s="35">
        <v>63</v>
      </c>
      <c r="B73" s="106" t="s">
        <v>165</v>
      </c>
      <c r="C73" s="106" t="s">
        <v>20</v>
      </c>
      <c r="D73" s="106" t="s">
        <v>209</v>
      </c>
      <c r="E73" s="106" t="s">
        <v>84</v>
      </c>
      <c r="F73" s="107" t="s">
        <v>84</v>
      </c>
      <c r="G73" s="96">
        <v>55000</v>
      </c>
      <c r="H73" s="106" t="s">
        <v>400</v>
      </c>
      <c r="I73" s="108" t="s">
        <v>20</v>
      </c>
      <c r="J73" s="106" t="s">
        <v>266</v>
      </c>
      <c r="K73" s="106" t="s">
        <v>296</v>
      </c>
      <c r="L73" s="106" t="s">
        <v>332</v>
      </c>
      <c r="M73" s="106" t="s">
        <v>392</v>
      </c>
      <c r="N73" s="106" t="s">
        <v>160</v>
      </c>
      <c r="O73" s="106" t="s">
        <v>167</v>
      </c>
    </row>
    <row r="74" spans="1:15" s="95" customFormat="1" ht="38.1" customHeight="1" x14ac:dyDescent="0.2">
      <c r="A74" s="26">
        <v>64</v>
      </c>
      <c r="B74" s="91" t="s">
        <v>165</v>
      </c>
      <c r="C74" s="91" t="s">
        <v>20</v>
      </c>
      <c r="D74" s="91" t="s">
        <v>210</v>
      </c>
      <c r="E74" s="91" t="s">
        <v>84</v>
      </c>
      <c r="F74" s="92" t="s">
        <v>84</v>
      </c>
      <c r="G74" s="94">
        <v>22000</v>
      </c>
      <c r="H74" s="91" t="s">
        <v>400</v>
      </c>
      <c r="I74" s="93" t="s">
        <v>20</v>
      </c>
      <c r="J74" s="91" t="s">
        <v>266</v>
      </c>
      <c r="K74" s="91" t="s">
        <v>296</v>
      </c>
      <c r="L74" s="91" t="s">
        <v>332</v>
      </c>
      <c r="M74" s="91" t="s">
        <v>392</v>
      </c>
      <c r="N74" s="91" t="s">
        <v>160</v>
      </c>
      <c r="O74" s="91" t="s">
        <v>167</v>
      </c>
    </row>
    <row r="75" spans="1:15" s="95" customFormat="1" ht="48" customHeight="1" x14ac:dyDescent="0.2">
      <c r="A75" s="35">
        <v>65</v>
      </c>
      <c r="B75" s="106" t="s">
        <v>165</v>
      </c>
      <c r="C75" s="106" t="s">
        <v>20</v>
      </c>
      <c r="D75" s="106" t="s">
        <v>211</v>
      </c>
      <c r="E75" s="106" t="s">
        <v>84</v>
      </c>
      <c r="F75" s="107" t="s">
        <v>84</v>
      </c>
      <c r="G75" s="96">
        <v>80000</v>
      </c>
      <c r="H75" s="106" t="s">
        <v>400</v>
      </c>
      <c r="I75" s="108" t="s">
        <v>20</v>
      </c>
      <c r="J75" s="106" t="s">
        <v>267</v>
      </c>
      <c r="K75" s="106" t="s">
        <v>296</v>
      </c>
      <c r="L75" s="106" t="s">
        <v>352</v>
      </c>
      <c r="M75" s="106" t="s">
        <v>392</v>
      </c>
      <c r="N75" s="106" t="s">
        <v>160</v>
      </c>
      <c r="O75" s="106" t="s">
        <v>167</v>
      </c>
    </row>
    <row r="76" spans="1:15" s="95" customFormat="1" ht="48.75" customHeight="1" x14ac:dyDescent="0.2">
      <c r="A76" s="26">
        <v>66</v>
      </c>
      <c r="B76" s="91" t="s">
        <v>165</v>
      </c>
      <c r="C76" s="91" t="s">
        <v>20</v>
      </c>
      <c r="D76" s="91" t="s">
        <v>212</v>
      </c>
      <c r="E76" s="91" t="s">
        <v>84</v>
      </c>
      <c r="F76" s="92" t="s">
        <v>84</v>
      </c>
      <c r="G76" s="94">
        <v>200000</v>
      </c>
      <c r="H76" s="91" t="s">
        <v>400</v>
      </c>
      <c r="I76" s="93" t="s">
        <v>20</v>
      </c>
      <c r="J76" s="91" t="s">
        <v>267</v>
      </c>
      <c r="K76" s="91" t="s">
        <v>296</v>
      </c>
      <c r="L76" s="91" t="s">
        <v>352</v>
      </c>
      <c r="M76" s="91" t="s">
        <v>392</v>
      </c>
      <c r="N76" s="91" t="s">
        <v>160</v>
      </c>
      <c r="O76" s="91" t="s">
        <v>167</v>
      </c>
    </row>
    <row r="77" spans="1:15" s="95" customFormat="1" ht="59.25" customHeight="1" x14ac:dyDescent="0.2">
      <c r="A77" s="35">
        <v>67</v>
      </c>
      <c r="B77" s="106" t="s">
        <v>151</v>
      </c>
      <c r="C77" s="106" t="s">
        <v>432</v>
      </c>
      <c r="D77" s="106" t="s">
        <v>152</v>
      </c>
      <c r="E77" s="106" t="s">
        <v>254</v>
      </c>
      <c r="F77" s="107">
        <v>20</v>
      </c>
      <c r="G77" s="96">
        <v>900000</v>
      </c>
      <c r="H77" s="106" t="s">
        <v>399</v>
      </c>
      <c r="I77" s="108">
        <v>46233</v>
      </c>
      <c r="J77" s="106" t="s">
        <v>266</v>
      </c>
      <c r="K77" s="106" t="s">
        <v>296</v>
      </c>
      <c r="L77" s="106" t="s">
        <v>430</v>
      </c>
      <c r="M77" s="106" t="s">
        <v>392</v>
      </c>
      <c r="N77" s="106" t="s">
        <v>157</v>
      </c>
      <c r="O77" s="106"/>
    </row>
    <row r="78" spans="1:15" s="95" customFormat="1" ht="66.75" customHeight="1" x14ac:dyDescent="0.2">
      <c r="A78" s="26">
        <v>68</v>
      </c>
      <c r="B78" s="91" t="s">
        <v>151</v>
      </c>
      <c r="C78" s="91" t="s">
        <v>20</v>
      </c>
      <c r="D78" s="91" t="s">
        <v>153</v>
      </c>
      <c r="E78" s="91" t="s">
        <v>154</v>
      </c>
      <c r="F78" s="92">
        <v>18</v>
      </c>
      <c r="G78" s="94">
        <v>80000</v>
      </c>
      <c r="H78" s="91" t="s">
        <v>399</v>
      </c>
      <c r="I78" s="93">
        <v>46387</v>
      </c>
      <c r="J78" s="91" t="s">
        <v>266</v>
      </c>
      <c r="K78" s="91" t="s">
        <v>296</v>
      </c>
      <c r="L78" s="27" t="s">
        <v>341</v>
      </c>
      <c r="M78" s="91" t="s">
        <v>392</v>
      </c>
      <c r="N78" s="91" t="s">
        <v>155</v>
      </c>
      <c r="O78" s="91"/>
    </row>
    <row r="79" spans="1:15" s="95" customFormat="1" ht="55.5" customHeight="1" x14ac:dyDescent="0.2">
      <c r="A79" s="35">
        <v>69</v>
      </c>
      <c r="B79" s="106" t="s">
        <v>151</v>
      </c>
      <c r="C79" s="106" t="s">
        <v>20</v>
      </c>
      <c r="D79" s="106" t="s">
        <v>232</v>
      </c>
      <c r="E79" s="106" t="s">
        <v>255</v>
      </c>
      <c r="F79" s="107">
        <v>30096</v>
      </c>
      <c r="G79" s="96">
        <v>60000</v>
      </c>
      <c r="H79" s="106" t="s">
        <v>399</v>
      </c>
      <c r="I79" s="108" t="s">
        <v>20</v>
      </c>
      <c r="J79" s="106" t="s">
        <v>266</v>
      </c>
      <c r="K79" s="106" t="s">
        <v>296</v>
      </c>
      <c r="L79" s="109" t="s">
        <v>350</v>
      </c>
      <c r="M79" s="106" t="s">
        <v>392</v>
      </c>
      <c r="N79" s="106" t="s">
        <v>156</v>
      </c>
      <c r="O79" s="106"/>
    </row>
  </sheetData>
  <protectedRanges>
    <protectedRange algorithmName="SHA-512" hashValue="xOz3bfWjFiWWSOHz6ZZacafXPv34bho3VIUdjraXxGfi9xi6wZk6+odsB2+v7XkGr7YDFhA8yHxIH0y/g7hQrg==" saltValue="lEZRY/tpG+lmFu4M/uXujg==" spinCount="100000" sqref="C79" name="Contrato_1_1_1_1"/>
  </protectedRanges>
  <autoFilter ref="B10:Q79" xr:uid="{00000000-0001-0000-0400-000000000000}"/>
  <mergeCells count="23">
    <mergeCell ref="A9:A10"/>
    <mergeCell ref="A8:O8"/>
    <mergeCell ref="A1:O1"/>
    <mergeCell ref="F3:H3"/>
    <mergeCell ref="F4:H4"/>
    <mergeCell ref="F5:H5"/>
    <mergeCell ref="F6:H6"/>
    <mergeCell ref="I3:J3"/>
    <mergeCell ref="I4:J4"/>
    <mergeCell ref="I5:J5"/>
    <mergeCell ref="J9:L9"/>
    <mergeCell ref="B9:B10"/>
    <mergeCell ref="E9:E10"/>
    <mergeCell ref="D9:D10"/>
    <mergeCell ref="C9:C10"/>
    <mergeCell ref="M9:M10"/>
    <mergeCell ref="I9:I10"/>
    <mergeCell ref="I6:J6"/>
    <mergeCell ref="F9:F10"/>
    <mergeCell ref="O9:O10"/>
    <mergeCell ref="N9:N10"/>
    <mergeCell ref="G9:G10"/>
    <mergeCell ref="H9:H10"/>
  </mergeCells>
  <phoneticPr fontId="12" type="noConversion"/>
  <conditionalFormatting sqref="D2">
    <cfRule type="duplicateValues" dxfId="1" priority="1"/>
  </conditionalFormatting>
  <conditionalFormatting sqref="D7">
    <cfRule type="duplicateValues" dxfId="0" priority="2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8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DropDown="1" showInputMessage="1" showErrorMessage="1" xr:uid="{00000000-0002-0000-0400-000000000000}">
          <x14:formula1>
            <xm:f>'Lista Suspensa'!$A$2:$A$9</xm:f>
          </x14:formula1>
          <xm:sqref>J10</xm:sqref>
        </x14:dataValidation>
        <x14:dataValidation type="list" allowBlank="1" showInputMessage="1" showErrorMessage="1" xr:uid="{00000000-0002-0000-0400-000003000000}">
          <x14:formula1>
            <xm:f>'Lista Suspensa'!$C$2:$C$87</xm:f>
          </x14:formula1>
          <xm:sqref>L70:L76 L63:L68 L78 L11:L61</xm:sqref>
        </x14:dataValidation>
        <x14:dataValidation type="list" allowBlank="1" showInputMessage="1" showErrorMessage="1" xr:uid="{00000000-0002-0000-0400-000001000000}">
          <x14:formula1>
            <xm:f>'Lista Suspensa'!$A$2:$A$9</xm:f>
          </x14:formula1>
          <xm:sqref>J11:J79</xm:sqref>
        </x14:dataValidation>
        <x14:dataValidation type="list" allowBlank="1" showInputMessage="1" showErrorMessage="1" xr:uid="{00000000-0002-0000-0400-000002000000}">
          <x14:formula1>
            <xm:f>'Lista Suspensa'!$B$2:$B$33</xm:f>
          </x14:formula1>
          <xm:sqref>K11:K79</xm:sqref>
        </x14:dataValidation>
        <x14:dataValidation type="list" allowBlank="1" showInputMessage="1" showErrorMessage="1" xr:uid="{00000000-0002-0000-0400-000004000000}">
          <x14:formula1>
            <xm:f>'Lista Suspensa'!$D$2:$D$8</xm:f>
          </x14:formula1>
          <xm:sqref>M11:M79</xm:sqref>
        </x14:dataValidation>
        <x14:dataValidation type="list" allowBlank="1" showInputMessage="1" showErrorMessage="1" xr:uid="{00000000-0002-0000-0400-000005000000}">
          <x14:formula1>
            <xm:f>'Lista Suspensa'!$E$2:$E$4</xm:f>
          </x14:formula1>
          <xm:sqref>H11:H79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7"/>
  <sheetViews>
    <sheetView workbookViewId="0">
      <selection activeCell="B5" sqref="B5"/>
    </sheetView>
  </sheetViews>
  <sheetFormatPr defaultRowHeight="12.75" x14ac:dyDescent="0.2"/>
  <cols>
    <col min="1" max="1" width="35.85546875" style="62" customWidth="1"/>
    <col min="2" max="2" width="60.140625" style="62" customWidth="1"/>
    <col min="3" max="3" width="47.140625" style="62" customWidth="1"/>
    <col min="4" max="4" width="27.140625" customWidth="1"/>
    <col min="5" max="5" width="23.7109375" customWidth="1"/>
  </cols>
  <sheetData>
    <row r="1" spans="1:5" ht="16.5" customHeight="1" x14ac:dyDescent="0.2">
      <c r="A1" s="59" t="s">
        <v>257</v>
      </c>
      <c r="B1" s="59" t="s">
        <v>271</v>
      </c>
      <c r="C1" s="59" t="s">
        <v>272</v>
      </c>
      <c r="D1" s="59" t="s">
        <v>391</v>
      </c>
      <c r="E1" s="59" t="s">
        <v>402</v>
      </c>
    </row>
    <row r="2" spans="1:5" ht="25.5" x14ac:dyDescent="0.2">
      <c r="A2" s="60" t="s">
        <v>263</v>
      </c>
      <c r="B2" s="60" t="s">
        <v>263</v>
      </c>
      <c r="C2" s="58" t="s">
        <v>304</v>
      </c>
      <c r="D2" s="64" t="s">
        <v>392</v>
      </c>
      <c r="E2" s="65" t="s">
        <v>400</v>
      </c>
    </row>
    <row r="3" spans="1:5" ht="25.5" x14ac:dyDescent="0.2">
      <c r="A3" s="60" t="s">
        <v>264</v>
      </c>
      <c r="B3" s="60" t="s">
        <v>273</v>
      </c>
      <c r="C3" s="58" t="s">
        <v>305</v>
      </c>
      <c r="D3" s="64" t="s">
        <v>393</v>
      </c>
      <c r="E3" s="65" t="s">
        <v>401</v>
      </c>
    </row>
    <row r="4" spans="1:5" ht="25.5" x14ac:dyDescent="0.2">
      <c r="A4" s="60" t="s">
        <v>265</v>
      </c>
      <c r="B4" s="58" t="s">
        <v>274</v>
      </c>
      <c r="C4" s="58" t="s">
        <v>306</v>
      </c>
      <c r="D4" s="64" t="s">
        <v>394</v>
      </c>
      <c r="E4" s="65" t="s">
        <v>399</v>
      </c>
    </row>
    <row r="5" spans="1:5" ht="25.5" x14ac:dyDescent="0.2">
      <c r="A5" s="60" t="s">
        <v>266</v>
      </c>
      <c r="B5" s="58" t="s">
        <v>275</v>
      </c>
      <c r="C5" s="58" t="s">
        <v>307</v>
      </c>
      <c r="D5" s="64" t="s">
        <v>395</v>
      </c>
    </row>
    <row r="6" spans="1:5" ht="25.5" x14ac:dyDescent="0.2">
      <c r="A6" s="60" t="s">
        <v>267</v>
      </c>
      <c r="B6" s="60" t="s">
        <v>276</v>
      </c>
      <c r="C6" s="58" t="s">
        <v>308</v>
      </c>
      <c r="D6" s="64" t="s">
        <v>396</v>
      </c>
    </row>
    <row r="7" spans="1:5" ht="25.5" x14ac:dyDescent="0.2">
      <c r="A7" s="60" t="s">
        <v>268</v>
      </c>
      <c r="B7" s="60" t="s">
        <v>277</v>
      </c>
      <c r="C7" s="58" t="s">
        <v>309</v>
      </c>
      <c r="D7" s="64" t="s">
        <v>397</v>
      </c>
    </row>
    <row r="8" spans="1:5" ht="38.25" x14ac:dyDescent="0.2">
      <c r="A8" s="60" t="s">
        <v>269</v>
      </c>
      <c r="B8" s="16" t="s">
        <v>278</v>
      </c>
      <c r="C8" s="58" t="s">
        <v>310</v>
      </c>
      <c r="D8" s="64" t="s">
        <v>398</v>
      </c>
    </row>
    <row r="9" spans="1:5" ht="38.25" x14ac:dyDescent="0.2">
      <c r="A9" s="60" t="s">
        <v>270</v>
      </c>
      <c r="B9" s="16" t="s">
        <v>279</v>
      </c>
      <c r="C9" s="58" t="s">
        <v>311</v>
      </c>
      <c r="D9" s="6"/>
    </row>
    <row r="10" spans="1:5" x14ac:dyDescent="0.2">
      <c r="B10" s="60" t="s">
        <v>280</v>
      </c>
      <c r="C10" s="58" t="s">
        <v>312</v>
      </c>
    </row>
    <row r="11" spans="1:5" x14ac:dyDescent="0.2">
      <c r="B11" s="60" t="s">
        <v>281</v>
      </c>
      <c r="C11" s="58" t="s">
        <v>313</v>
      </c>
    </row>
    <row r="12" spans="1:5" x14ac:dyDescent="0.2">
      <c r="B12" s="60" t="s">
        <v>282</v>
      </c>
      <c r="C12" s="58" t="s">
        <v>314</v>
      </c>
    </row>
    <row r="13" spans="1:5" ht="38.25" x14ac:dyDescent="0.2">
      <c r="B13" s="16" t="s">
        <v>283</v>
      </c>
      <c r="C13" s="58" t="s">
        <v>315</v>
      </c>
    </row>
    <row r="14" spans="1:5" ht="38.25" x14ac:dyDescent="0.2">
      <c r="B14" s="16" t="s">
        <v>284</v>
      </c>
      <c r="C14" s="58" t="s">
        <v>316</v>
      </c>
    </row>
    <row r="15" spans="1:5" x14ac:dyDescent="0.2">
      <c r="B15" s="60" t="s">
        <v>285</v>
      </c>
      <c r="C15" s="58" t="s">
        <v>317</v>
      </c>
    </row>
    <row r="16" spans="1:5" x14ac:dyDescent="0.2">
      <c r="B16" s="58" t="s">
        <v>286</v>
      </c>
      <c r="C16" s="58" t="s">
        <v>318</v>
      </c>
    </row>
    <row r="17" spans="2:3" x14ac:dyDescent="0.2">
      <c r="B17" s="58" t="s">
        <v>287</v>
      </c>
      <c r="C17" s="58" t="s">
        <v>319</v>
      </c>
    </row>
    <row r="18" spans="2:3" x14ac:dyDescent="0.2">
      <c r="B18" s="58" t="s">
        <v>288</v>
      </c>
      <c r="C18" s="58" t="s">
        <v>320</v>
      </c>
    </row>
    <row r="19" spans="2:3" ht="25.5" x14ac:dyDescent="0.2">
      <c r="B19" s="58" t="s">
        <v>289</v>
      </c>
      <c r="C19" s="58" t="s">
        <v>321</v>
      </c>
    </row>
    <row r="20" spans="2:3" x14ac:dyDescent="0.2">
      <c r="B20" s="58" t="s">
        <v>290</v>
      </c>
      <c r="C20" s="58" t="s">
        <v>322</v>
      </c>
    </row>
    <row r="21" spans="2:3" ht="38.25" x14ac:dyDescent="0.2">
      <c r="B21" s="58" t="s">
        <v>291</v>
      </c>
      <c r="C21" s="58" t="s">
        <v>323</v>
      </c>
    </row>
    <row r="22" spans="2:3" ht="38.25" x14ac:dyDescent="0.2">
      <c r="B22" s="58" t="s">
        <v>292</v>
      </c>
      <c r="C22" s="58" t="s">
        <v>324</v>
      </c>
    </row>
    <row r="23" spans="2:3" ht="38.25" x14ac:dyDescent="0.2">
      <c r="B23" s="58" t="s">
        <v>293</v>
      </c>
      <c r="C23" s="58" t="s">
        <v>325</v>
      </c>
    </row>
    <row r="24" spans="2:3" ht="38.25" x14ac:dyDescent="0.2">
      <c r="B24" s="58" t="s">
        <v>294</v>
      </c>
      <c r="C24" s="58" t="s">
        <v>326</v>
      </c>
    </row>
    <row r="25" spans="2:3" ht="25.5" x14ac:dyDescent="0.2">
      <c r="B25" s="58" t="s">
        <v>295</v>
      </c>
      <c r="C25" s="58" t="s">
        <v>327</v>
      </c>
    </row>
    <row r="26" spans="2:3" x14ac:dyDescent="0.2">
      <c r="B26" s="58" t="s">
        <v>296</v>
      </c>
      <c r="C26" s="58" t="s">
        <v>328</v>
      </c>
    </row>
    <row r="27" spans="2:3" ht="38.25" x14ac:dyDescent="0.2">
      <c r="B27" s="58" t="s">
        <v>297</v>
      </c>
      <c r="C27" s="58" t="s">
        <v>329</v>
      </c>
    </row>
    <row r="28" spans="2:3" ht="25.5" x14ac:dyDescent="0.2">
      <c r="B28" s="58" t="s">
        <v>298</v>
      </c>
      <c r="C28" s="58" t="s">
        <v>330</v>
      </c>
    </row>
    <row r="29" spans="2:3" ht="38.25" x14ac:dyDescent="0.2">
      <c r="B29" s="58" t="s">
        <v>299</v>
      </c>
      <c r="C29" s="58" t="s">
        <v>331</v>
      </c>
    </row>
    <row r="30" spans="2:3" ht="38.25" x14ac:dyDescent="0.2">
      <c r="B30" s="58" t="s">
        <v>300</v>
      </c>
      <c r="C30" s="58" t="s">
        <v>332</v>
      </c>
    </row>
    <row r="31" spans="2:3" ht="25.5" x14ac:dyDescent="0.2">
      <c r="B31" s="58" t="s">
        <v>301</v>
      </c>
      <c r="C31" s="58" t="s">
        <v>333</v>
      </c>
    </row>
    <row r="32" spans="2:3" ht="25.5" x14ac:dyDescent="0.2">
      <c r="B32" s="58" t="s">
        <v>302</v>
      </c>
      <c r="C32" s="58" t="s">
        <v>334</v>
      </c>
    </row>
    <row r="33" spans="2:3" x14ac:dyDescent="0.2">
      <c r="B33" s="58" t="s">
        <v>303</v>
      </c>
      <c r="C33" s="58" t="s">
        <v>335</v>
      </c>
    </row>
    <row r="34" spans="2:3" ht="25.5" x14ac:dyDescent="0.2">
      <c r="C34" s="58" t="s">
        <v>336</v>
      </c>
    </row>
    <row r="35" spans="2:3" x14ac:dyDescent="0.2">
      <c r="C35" s="58" t="s">
        <v>337</v>
      </c>
    </row>
    <row r="36" spans="2:3" x14ac:dyDescent="0.2">
      <c r="C36" s="58" t="s">
        <v>338</v>
      </c>
    </row>
    <row r="37" spans="2:3" x14ac:dyDescent="0.2">
      <c r="C37" s="58" t="s">
        <v>339</v>
      </c>
    </row>
    <row r="38" spans="2:3" x14ac:dyDescent="0.2">
      <c r="C38" s="58" t="s">
        <v>340</v>
      </c>
    </row>
    <row r="39" spans="2:3" x14ac:dyDescent="0.2">
      <c r="C39" s="58" t="s">
        <v>341</v>
      </c>
    </row>
    <row r="40" spans="2:3" ht="25.5" x14ac:dyDescent="0.2">
      <c r="C40" s="58" t="s">
        <v>342</v>
      </c>
    </row>
    <row r="41" spans="2:3" x14ac:dyDescent="0.2">
      <c r="C41" s="58" t="s">
        <v>343</v>
      </c>
    </row>
    <row r="42" spans="2:3" x14ac:dyDescent="0.2">
      <c r="C42" s="58" t="s">
        <v>344</v>
      </c>
    </row>
    <row r="43" spans="2:3" x14ac:dyDescent="0.2">
      <c r="C43" s="58" t="s">
        <v>345</v>
      </c>
    </row>
    <row r="44" spans="2:3" x14ac:dyDescent="0.2">
      <c r="C44" s="58" t="s">
        <v>346</v>
      </c>
    </row>
    <row r="45" spans="2:3" x14ac:dyDescent="0.2">
      <c r="C45" s="58" t="s">
        <v>347</v>
      </c>
    </row>
    <row r="46" spans="2:3" x14ac:dyDescent="0.2">
      <c r="C46" s="58" t="s">
        <v>348</v>
      </c>
    </row>
    <row r="47" spans="2:3" x14ac:dyDescent="0.2">
      <c r="C47" s="58" t="s">
        <v>349</v>
      </c>
    </row>
    <row r="48" spans="2:3" x14ac:dyDescent="0.2">
      <c r="C48" s="58" t="s">
        <v>350</v>
      </c>
    </row>
    <row r="49" spans="3:3" x14ac:dyDescent="0.2">
      <c r="C49" s="58" t="s">
        <v>351</v>
      </c>
    </row>
    <row r="50" spans="3:3" x14ac:dyDescent="0.2">
      <c r="C50" s="58" t="s">
        <v>352</v>
      </c>
    </row>
    <row r="51" spans="3:3" x14ac:dyDescent="0.2">
      <c r="C51" s="58" t="s">
        <v>353</v>
      </c>
    </row>
    <row r="52" spans="3:3" x14ac:dyDescent="0.2">
      <c r="C52" s="58" t="s">
        <v>354</v>
      </c>
    </row>
    <row r="53" spans="3:3" x14ac:dyDescent="0.2">
      <c r="C53" s="58" t="s">
        <v>355</v>
      </c>
    </row>
    <row r="54" spans="3:3" x14ac:dyDescent="0.2">
      <c r="C54" s="58" t="s">
        <v>356</v>
      </c>
    </row>
    <row r="55" spans="3:3" x14ac:dyDescent="0.2">
      <c r="C55" s="58" t="s">
        <v>357</v>
      </c>
    </row>
    <row r="56" spans="3:3" x14ac:dyDescent="0.2">
      <c r="C56" s="58" t="s">
        <v>358</v>
      </c>
    </row>
    <row r="57" spans="3:3" x14ac:dyDescent="0.2">
      <c r="C57" s="58" t="s">
        <v>359</v>
      </c>
    </row>
    <row r="58" spans="3:3" x14ac:dyDescent="0.2">
      <c r="C58" s="58" t="s">
        <v>360</v>
      </c>
    </row>
    <row r="59" spans="3:3" x14ac:dyDescent="0.2">
      <c r="C59" s="58" t="s">
        <v>361</v>
      </c>
    </row>
    <row r="60" spans="3:3" x14ac:dyDescent="0.2">
      <c r="C60" s="58" t="s">
        <v>362</v>
      </c>
    </row>
    <row r="61" spans="3:3" ht="25.5" x14ac:dyDescent="0.2">
      <c r="C61" s="58" t="s">
        <v>363</v>
      </c>
    </row>
    <row r="62" spans="3:3" ht="25.5" x14ac:dyDescent="0.2">
      <c r="C62" s="58" t="s">
        <v>364</v>
      </c>
    </row>
    <row r="63" spans="3:3" x14ac:dyDescent="0.2">
      <c r="C63" s="58" t="s">
        <v>365</v>
      </c>
    </row>
    <row r="64" spans="3:3" x14ac:dyDescent="0.2">
      <c r="C64" s="58" t="s">
        <v>366</v>
      </c>
    </row>
    <row r="65" spans="3:3" x14ac:dyDescent="0.2">
      <c r="C65" s="58" t="s">
        <v>367</v>
      </c>
    </row>
    <row r="66" spans="3:3" x14ac:dyDescent="0.2">
      <c r="C66" s="58" t="s">
        <v>368</v>
      </c>
    </row>
    <row r="67" spans="3:3" x14ac:dyDescent="0.2">
      <c r="C67" s="58" t="s">
        <v>369</v>
      </c>
    </row>
    <row r="68" spans="3:3" ht="25.5" x14ac:dyDescent="0.2">
      <c r="C68" s="58" t="s">
        <v>370</v>
      </c>
    </row>
    <row r="69" spans="3:3" ht="25.5" x14ac:dyDescent="0.2">
      <c r="C69" s="58" t="s">
        <v>371</v>
      </c>
    </row>
    <row r="70" spans="3:3" ht="25.5" x14ac:dyDescent="0.2">
      <c r="C70" s="58" t="s">
        <v>372</v>
      </c>
    </row>
    <row r="71" spans="3:3" ht="25.5" x14ac:dyDescent="0.2">
      <c r="C71" s="58" t="s">
        <v>373</v>
      </c>
    </row>
    <row r="72" spans="3:3" ht="25.5" x14ac:dyDescent="0.2">
      <c r="C72" s="58" t="s">
        <v>374</v>
      </c>
    </row>
    <row r="73" spans="3:3" ht="25.5" x14ac:dyDescent="0.2">
      <c r="C73" s="58" t="s">
        <v>375</v>
      </c>
    </row>
    <row r="74" spans="3:3" ht="38.25" x14ac:dyDescent="0.2">
      <c r="C74" s="58" t="s">
        <v>376</v>
      </c>
    </row>
    <row r="75" spans="3:3" ht="38.25" x14ac:dyDescent="0.2">
      <c r="C75" s="58" t="s">
        <v>377</v>
      </c>
    </row>
    <row r="76" spans="3:3" ht="38.25" x14ac:dyDescent="0.2">
      <c r="C76" s="58" t="s">
        <v>378</v>
      </c>
    </row>
    <row r="77" spans="3:3" x14ac:dyDescent="0.2">
      <c r="C77" s="58" t="s">
        <v>379</v>
      </c>
    </row>
    <row r="78" spans="3:3" x14ac:dyDescent="0.2">
      <c r="C78" s="58" t="s">
        <v>380</v>
      </c>
    </row>
    <row r="79" spans="3:3" x14ac:dyDescent="0.2">
      <c r="C79" s="58" t="s">
        <v>381</v>
      </c>
    </row>
    <row r="80" spans="3:3" x14ac:dyDescent="0.2">
      <c r="C80" s="58" t="s">
        <v>382</v>
      </c>
    </row>
    <row r="81" spans="3:3" x14ac:dyDescent="0.2">
      <c r="C81" s="58" t="s">
        <v>383</v>
      </c>
    </row>
    <row r="82" spans="3:3" x14ac:dyDescent="0.2">
      <c r="C82" s="58" t="s">
        <v>384</v>
      </c>
    </row>
    <row r="83" spans="3:3" ht="25.5" x14ac:dyDescent="0.2">
      <c r="C83" s="58" t="s">
        <v>385</v>
      </c>
    </row>
    <row r="84" spans="3:3" ht="25.5" x14ac:dyDescent="0.2">
      <c r="C84" s="58" t="s">
        <v>386</v>
      </c>
    </row>
    <row r="85" spans="3:3" ht="25.5" x14ac:dyDescent="0.2">
      <c r="C85" s="58" t="s">
        <v>387</v>
      </c>
    </row>
    <row r="86" spans="3:3" x14ac:dyDescent="0.2">
      <c r="C86" s="58" t="s">
        <v>388</v>
      </c>
    </row>
    <row r="87" spans="3:3" x14ac:dyDescent="0.2">
      <c r="C87" s="58" t="s">
        <v>389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13</v>
      </c>
    </row>
    <row r="2" spans="1:2" ht="12.75" x14ac:dyDescent="0.2">
      <c r="A2" s="3" t="s">
        <v>9</v>
      </c>
      <c r="B2" s="3" t="s">
        <v>10</v>
      </c>
    </row>
    <row r="3" spans="1:2" ht="12.75" x14ac:dyDescent="0.2">
      <c r="A3" s="3" t="s">
        <v>1</v>
      </c>
      <c r="B3" s="2" t="s">
        <v>11</v>
      </c>
    </row>
    <row r="4" spans="1:2" ht="12.75" x14ac:dyDescent="0.2">
      <c r="A4" s="3" t="s">
        <v>16</v>
      </c>
      <c r="B4" s="2" t="s">
        <v>12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4" t="str">
        <f>IFERROR(IF(INDEX(#REF!,MATCH(LEFT(#REF!,6),#REF!,0))&lt;&gt;"",INDEX(#REF!,MATCH(LEFT(#REF!,6),#REF!,0)),""),"")</f>
        <v/>
      </c>
    </row>
    <row r="2" spans="1:1" x14ac:dyDescent="0.2">
      <c r="A2" s="4" t="str">
        <f>IFERROR(IF(INDEX(#REF!,MATCH(LEFT(#REF!,6),#REF!,0))&lt;&gt;"",INDEX(#REF!,MATCH(LEFT(#REF!,6),#REF!,0)),""),"")</f>
        <v/>
      </c>
    </row>
    <row r="3" spans="1:1" x14ac:dyDescent="0.2">
      <c r="A3" s="4" t="str">
        <f>IFERROR(IF(INDEX(#REF!,MATCH(LEFT(#REF!,6),#REF!,0))&lt;&gt;"",INDEX(#REF!,MATCH(LEFT(#REF!,6),#REF!,0)),""),"")</f>
        <v/>
      </c>
    </row>
    <row r="4" spans="1:1" x14ac:dyDescent="0.2">
      <c r="A4" s="4" t="str">
        <f>IFERROR(IF(INDEX(#REF!,MATCH(LEFT(#REF!,6),#REF!,0))&lt;&gt;"",INDEX(#REF!,MATCH(LEFT(#REF!,6),#REF!,0)),""),"")</f>
        <v/>
      </c>
    </row>
    <row r="5" spans="1:1" x14ac:dyDescent="0.2">
      <c r="A5" s="4" t="str">
        <f>IFERROR(IF(INDEX(#REF!,MATCH(LEFT(#REF!,6),#REF!,0))&lt;&gt;"",INDEX(#REF!,MATCH(LEFT(#REF!,6),#REF!,0)),""),"")</f>
        <v/>
      </c>
    </row>
    <row r="6" spans="1:1" x14ac:dyDescent="0.2">
      <c r="A6" s="4" t="str">
        <f>IFERROR(IF(INDEX(#REF!,MATCH(LEFT(#REF!,6),#REF!,0))&lt;&gt;"",INDEX(#REF!,MATCH(LEFT(#REF!,6),#REF!,0)),""),"")</f>
        <v/>
      </c>
    </row>
    <row r="7" spans="1:1" x14ac:dyDescent="0.2">
      <c r="A7" s="4" t="str">
        <f>IFERROR(IF(INDEX(#REF!,MATCH(LEFT(#REF!,6),#REF!,0))&lt;&gt;"",INDEX(#REF!,MATCH(LEFT(#REF!,6),#REF!,0)),""),"")</f>
        <v/>
      </c>
    </row>
    <row r="8" spans="1:1" x14ac:dyDescent="0.2">
      <c r="A8" s="4" t="str">
        <f>IFERROR(IF(INDEX(#REF!,MATCH(LEFT(#REF!,6),#REF!,0))&lt;&gt;"",INDEX(#REF!,MATCH(LEFT(#REF!,6),#REF!,0)),""),"")</f>
        <v/>
      </c>
    </row>
    <row r="9" spans="1:1" x14ac:dyDescent="0.2">
      <c r="A9" s="4" t="str">
        <f>IFERROR(IF(INDEX(#REF!,MATCH(LEFT(#REF!,6),#REF!,0))&lt;&gt;"",INDEX(#REF!,MATCH(LEFT(#REF!,6),#REF!,0)),""),"")</f>
        <v/>
      </c>
    </row>
    <row r="10" spans="1:1" x14ac:dyDescent="0.2">
      <c r="A10" s="4" t="str">
        <f>IFERROR(IF(INDEX(#REF!,MATCH(LEFT(#REF!,6),#REF!,0))&lt;&gt;"",INDEX(#REF!,MATCH(LEFT(#REF!,6),#REF!,0)),""),"")</f>
        <v/>
      </c>
    </row>
    <row r="11" spans="1:1" x14ac:dyDescent="0.2">
      <c r="A11" s="4" t="str">
        <f>IFERROR(IF(INDEX(#REF!,MATCH(LEFT(#REF!,6),#REF!,0))&lt;&gt;"",INDEX(#REF!,MATCH(LEFT(#REF!,6),#REF!,0)),""),"")</f>
        <v/>
      </c>
    </row>
    <row r="12" spans="1:1" x14ac:dyDescent="0.2">
      <c r="A12" s="4" t="str">
        <f>IFERROR(IF(INDEX(#REF!,MATCH(LEFT(#REF!,6),#REF!,0))&lt;&gt;"",INDEX(#REF!,MATCH(LEFT(#REF!,6),#REF!,0)),""),"")</f>
        <v/>
      </c>
    </row>
    <row r="13" spans="1:1" x14ac:dyDescent="0.2">
      <c r="A13" s="4" t="str">
        <f>IFERROR(IF(INDEX(#REF!,MATCH(LEFT(#REF!,6),#REF!,0))&lt;&gt;"",INDEX(#REF!,MATCH(LEFT(#REF!,6),#REF!,0)),""),"")</f>
        <v/>
      </c>
    </row>
    <row r="14" spans="1:1" x14ac:dyDescent="0.2">
      <c r="A14" s="4" t="str">
        <f>IFERROR(IF(INDEX(#REF!,MATCH(LEFT(#REF!,6),#REF!,0))&lt;&gt;"",INDEX(#REF!,MATCH(LEFT(#REF!,6),#REF!,0)),""),"")</f>
        <v/>
      </c>
    </row>
    <row r="15" spans="1:1" x14ac:dyDescent="0.2">
      <c r="A15" s="4" t="str">
        <f>IFERROR(IF(INDEX(#REF!,MATCH(LEFT(#REF!,6),#REF!,0))&lt;&gt;"",INDEX(#REF!,MATCH(LEFT(#REF!,6),#REF!,0)),""),"")</f>
        <v/>
      </c>
    </row>
    <row r="16" spans="1:1" x14ac:dyDescent="0.2">
      <c r="A16" s="4" t="str">
        <f>IFERROR(IF(INDEX(#REF!,MATCH(LEFT(#REF!,6),#REF!,0))&lt;&gt;"",INDEX(#REF!,MATCH(LEFT(#REF!,6),#REF!,0)),""),"")</f>
        <v/>
      </c>
    </row>
    <row r="17" spans="1:1" x14ac:dyDescent="0.2">
      <c r="A17" s="4" t="str">
        <f>IFERROR(IF(INDEX(#REF!,MATCH(LEFT(#REF!,6),#REF!,0))&lt;&gt;"",INDEX(#REF!,MATCH(LEFT(#REF!,6),#REF!,0)),""),"")</f>
        <v/>
      </c>
    </row>
    <row r="18" spans="1:1" x14ac:dyDescent="0.2">
      <c r="A18" s="4" t="str">
        <f>IFERROR(IF(INDEX(#REF!,MATCH(LEFT(#REF!,6),#REF!,0))&lt;&gt;"",INDEX(#REF!,MATCH(LEFT(#REF!,6),#REF!,0)),""),"")</f>
        <v/>
      </c>
    </row>
    <row r="19" spans="1:1" x14ac:dyDescent="0.2">
      <c r="A19" s="4" t="str">
        <f>IFERROR(IF(INDEX(#REF!,MATCH(LEFT(#REF!,6),#REF!,0))&lt;&gt;"",INDEX(#REF!,MATCH(LEFT(#REF!,6),#REF!,0)),""),"")</f>
        <v/>
      </c>
    </row>
    <row r="20" spans="1:1" x14ac:dyDescent="0.2">
      <c r="A20" s="4" t="str">
        <f>IFERROR(IF(INDEX(#REF!,MATCH(LEFT(#REF!,6),#REF!,0))&lt;&gt;"",INDEX(#REF!,MATCH(LEFT(#REF!,6),#REF!,0)),""),"")</f>
        <v/>
      </c>
    </row>
    <row r="21" spans="1:1" x14ac:dyDescent="0.2">
      <c r="A21" s="4" t="str">
        <f>IFERROR(IF(INDEX(#REF!,MATCH(LEFT(#REF!,6),#REF!,0))&lt;&gt;"",INDEX(#REF!,MATCH(LEFT(#REF!,6),#REF!,0)),""),"")</f>
        <v/>
      </c>
    </row>
    <row r="22" spans="1:1" x14ac:dyDescent="0.2">
      <c r="A22" s="4" t="str">
        <f>IFERROR(IF(INDEX(#REF!,MATCH(LEFT(#REF!,6),#REF!,0))&lt;&gt;"",INDEX(#REF!,MATCH(LEFT(#REF!,6),#REF!,0)),""),"")</f>
        <v/>
      </c>
    </row>
    <row r="23" spans="1:1" x14ac:dyDescent="0.2">
      <c r="A23" s="4" t="str">
        <f>IFERROR(IF(INDEX(#REF!,MATCH(LEFT(#REF!,6),#REF!,0))&lt;&gt;"",INDEX(#REF!,MATCH(LEFT(#REF!,6),#REF!,0)),""),"")</f>
        <v/>
      </c>
    </row>
    <row r="24" spans="1:1" x14ac:dyDescent="0.2">
      <c r="A24" s="4" t="str">
        <f>IFERROR(IF(INDEX(#REF!,MATCH(LEFT(#REF!,6),#REF!,0))&lt;&gt;"",INDEX(#REF!,MATCH(LEFT(#REF!,6),#REF!,0)),""),"")</f>
        <v/>
      </c>
    </row>
    <row r="25" spans="1:1" x14ac:dyDescent="0.2">
      <c r="A25" s="4" t="str">
        <f>IFERROR(IF(INDEX(#REF!,MATCH(LEFT(#REF!,6),#REF!,0))&lt;&gt;"",INDEX(#REF!,MATCH(LEFT(#REF!,6),#REF!,0)),""),"")</f>
        <v/>
      </c>
    </row>
    <row r="26" spans="1:1" x14ac:dyDescent="0.2">
      <c r="A26" s="4" t="str">
        <f>IFERROR(IF(INDEX(#REF!,MATCH(LEFT(#REF!,6),#REF!,0))&lt;&gt;"",INDEX(#REF!,MATCH(LEFT(#REF!,6),#REF!,0)),""),"")</f>
        <v/>
      </c>
    </row>
    <row r="27" spans="1:1" x14ac:dyDescent="0.2">
      <c r="A27" s="4" t="str">
        <f>IFERROR(IF(INDEX(#REF!,MATCH(LEFT(#REF!,6),#REF!,0))&lt;&gt;"",INDEX(#REF!,MATCH(LEFT(#REF!,6),#REF!,0)),""),"")</f>
        <v/>
      </c>
    </row>
    <row r="28" spans="1:1" x14ac:dyDescent="0.2">
      <c r="A28" s="4" t="str">
        <f>IFERROR(IF(INDEX(#REF!,MATCH(LEFT(#REF!,6),#REF!,0))&lt;&gt;"",INDEX(#REF!,MATCH(LEFT(#REF!,6),#REF!,0)),""),"")</f>
        <v/>
      </c>
    </row>
    <row r="29" spans="1:1" x14ac:dyDescent="0.2">
      <c r="A29" s="4" t="str">
        <f>IFERROR(IF(INDEX(#REF!,MATCH(LEFT(#REF!,6),#REF!,0))&lt;&gt;"",INDEX(#REF!,MATCH(LEFT(#REF!,6),#REF!,0)),""),"")</f>
        <v/>
      </c>
    </row>
    <row r="30" spans="1:1" x14ac:dyDescent="0.2">
      <c r="A30" s="4" t="str">
        <f>IFERROR(IF(INDEX(#REF!,MATCH(LEFT(#REF!,6),#REF!,0))&lt;&gt;"",INDEX(#REF!,MATCH(LEFT(#REF!,6),#REF!,0)),""),"")</f>
        <v/>
      </c>
    </row>
    <row r="31" spans="1:1" x14ac:dyDescent="0.2">
      <c r="A31" s="4" t="str">
        <f>IFERROR(IF(INDEX(#REF!,MATCH(LEFT(#REF!,6),#REF!,0))&lt;&gt;"",INDEX(#REF!,MATCH(LEFT(#REF!,6),#REF!,0)),""),"")</f>
        <v/>
      </c>
    </row>
    <row r="32" spans="1:1" x14ac:dyDescent="0.2">
      <c r="A32" s="4" t="str">
        <f>IFERROR(IF(INDEX(#REF!,MATCH(LEFT(#REF!,6),#REF!,0))&lt;&gt;"",INDEX(#REF!,MATCH(LEFT(#REF!,6),#REF!,0)),""),"")</f>
        <v/>
      </c>
    </row>
    <row r="33" spans="1:1" x14ac:dyDescent="0.2">
      <c r="A33" s="4" t="str">
        <f>IFERROR(IF(INDEX(#REF!,MATCH(LEFT(#REF!,6),#REF!,0))&lt;&gt;"",INDEX(#REF!,MATCH(LEFT(#REF!,6),#REF!,0)),""),"")</f>
        <v/>
      </c>
    </row>
    <row r="34" spans="1:1" x14ac:dyDescent="0.2">
      <c r="A34" s="4" t="str">
        <f>IFERROR(IF(INDEX(#REF!,MATCH(LEFT(#REF!,6),#REF!,0))&lt;&gt;"",INDEX(#REF!,MATCH(LEFT(#REF!,6),#REF!,0)),""),"")</f>
        <v/>
      </c>
    </row>
    <row r="35" spans="1:1" x14ac:dyDescent="0.2">
      <c r="A35" s="4" t="str">
        <f>IFERROR(IF(INDEX(#REF!,MATCH(LEFT(#REF!,6),#REF!,0))&lt;&gt;"",INDEX(#REF!,MATCH(LEFT(#REF!,6),#REF!,0)),""),"")</f>
        <v/>
      </c>
    </row>
    <row r="36" spans="1:1" x14ac:dyDescent="0.2">
      <c r="A36" s="4" t="str">
        <f>IFERROR(IF(INDEX(#REF!,MATCH(LEFT(#REF!,6),#REF!,0))&lt;&gt;"",INDEX(#REF!,MATCH(LEFT(#REF!,6),#REF!,0)),""),"")</f>
        <v/>
      </c>
    </row>
    <row r="37" spans="1:1" x14ac:dyDescent="0.2">
      <c r="A37" s="4" t="str">
        <f>IFERROR(IF(INDEX(#REF!,MATCH(LEFT(#REF!,6),#REF!,0))&lt;&gt;"",INDEX(#REF!,MATCH(LEFT(#REF!,6),#REF!,0)),""),"")</f>
        <v/>
      </c>
    </row>
    <row r="38" spans="1:1" x14ac:dyDescent="0.2">
      <c r="A38" s="4" t="str">
        <f>IFERROR(IF(INDEX(#REF!,MATCH(LEFT(#REF!,6),#REF!,0))&lt;&gt;"",INDEX(#REF!,MATCH(LEFT(#REF!,6),#REF!,0)),""),"")</f>
        <v/>
      </c>
    </row>
    <row r="39" spans="1:1" x14ac:dyDescent="0.2">
      <c r="A39" s="4" t="str">
        <f>IFERROR(IF(INDEX(#REF!,MATCH(LEFT(#REF!,6),#REF!,0))&lt;&gt;"",INDEX(#REF!,MATCH(LEFT(#REF!,6),#REF!,0)),""),"")</f>
        <v/>
      </c>
    </row>
    <row r="40" spans="1:1" x14ac:dyDescent="0.2">
      <c r="A40" s="4" t="str">
        <f>IFERROR(IF(INDEX(#REF!,MATCH(LEFT(#REF!,6),#REF!,0))&lt;&gt;"",INDEX(#REF!,MATCH(LEFT(#REF!,6),#REF!,0)),""),"")</f>
        <v/>
      </c>
    </row>
    <row r="41" spans="1:1" x14ac:dyDescent="0.2">
      <c r="A41" s="4" t="str">
        <f>IFERROR(IF(INDEX(#REF!,MATCH(LEFT(#REF!,6),#REF!,0))&lt;&gt;"",INDEX(#REF!,MATCH(LEFT(#REF!,6),#REF!,0)),""),"")</f>
        <v/>
      </c>
    </row>
    <row r="42" spans="1:1" x14ac:dyDescent="0.2">
      <c r="A42" s="4" t="str">
        <f>IFERROR(IF(INDEX(#REF!,MATCH(LEFT(#REF!,6),#REF!,0))&lt;&gt;"",INDEX(#REF!,MATCH(LEFT(#REF!,6),#REF!,0)),""),"")</f>
        <v/>
      </c>
    </row>
    <row r="43" spans="1:1" x14ac:dyDescent="0.2">
      <c r="A43" s="4" t="str">
        <f>IFERROR(IF(INDEX(#REF!,MATCH(LEFT(#REF!,6),#REF!,0))&lt;&gt;"",INDEX(#REF!,MATCH(LEFT(#REF!,6),#REF!,0)),""),"")</f>
        <v/>
      </c>
    </row>
    <row r="44" spans="1:1" x14ac:dyDescent="0.2">
      <c r="A44" s="4" t="str">
        <f>IFERROR(IF(INDEX(#REF!,MATCH(LEFT(#REF!,6),#REF!,0))&lt;&gt;"",INDEX(#REF!,MATCH(LEFT(#REF!,6),#REF!,0)),""),"")</f>
        <v/>
      </c>
    </row>
    <row r="45" spans="1:1" x14ac:dyDescent="0.2">
      <c r="A45" s="4" t="str">
        <f>IFERROR(IF(INDEX(#REF!,MATCH(LEFT(#REF!,6),#REF!,0))&lt;&gt;"",INDEX(#REF!,MATCH(LEFT(#REF!,6),#REF!,0)),""),"")</f>
        <v/>
      </c>
    </row>
    <row r="46" spans="1:1" x14ac:dyDescent="0.2">
      <c r="A46" s="4" t="str">
        <f>IFERROR(IF(INDEX(#REF!,MATCH(LEFT(#REF!,6),#REF!,0))&lt;&gt;"",INDEX(#REF!,MATCH(LEFT(#REF!,6),#REF!,0)),""),"")</f>
        <v/>
      </c>
    </row>
    <row r="47" spans="1:1" x14ac:dyDescent="0.2">
      <c r="A47" s="4" t="str">
        <f>IFERROR(IF(INDEX(#REF!,MATCH(LEFT(#REF!,6),#REF!,0))&lt;&gt;"",INDEX(#REF!,MATCH(LEFT(#REF!,6),#REF!,0)),""),"")</f>
        <v/>
      </c>
    </row>
    <row r="48" spans="1:1" x14ac:dyDescent="0.2">
      <c r="A48" s="4" t="str">
        <f>IFERROR(IF(INDEX(#REF!,MATCH(LEFT(#REF!,6),#REF!,0))&lt;&gt;"",INDEX(#REF!,MATCH(LEFT(#REF!,6),#REF!,0)),""),"")</f>
        <v/>
      </c>
    </row>
    <row r="49" spans="1:1" x14ac:dyDescent="0.2">
      <c r="A49" s="4" t="str">
        <f>IFERROR(IF(INDEX(#REF!,MATCH(LEFT(#REF!,6),#REF!,0))&lt;&gt;"",INDEX(#REF!,MATCH(LEFT(#REF!,6),#REF!,0)),""),"")</f>
        <v/>
      </c>
    </row>
    <row r="50" spans="1:1" x14ac:dyDescent="0.2">
      <c r="A50" s="4" t="str">
        <f>IFERROR(IF(INDEX(#REF!,MATCH(LEFT(#REF!,6),#REF!,0))&lt;&gt;"",INDEX(#REF!,MATCH(LEFT(#REF!,6),#REF!,0)),""),"")</f>
        <v/>
      </c>
    </row>
    <row r="51" spans="1:1" x14ac:dyDescent="0.2">
      <c r="A51" s="4" t="str">
        <f>IFERROR(IF(INDEX(#REF!,MATCH(LEFT(#REF!,6),#REF!,0))&lt;&gt;"",INDEX(#REF!,MATCH(LEFT(#REF!,6),#REF!,0)),""),"")</f>
        <v/>
      </c>
    </row>
    <row r="52" spans="1:1" x14ac:dyDescent="0.2">
      <c r="A52" s="4" t="str">
        <f>IFERROR(IF(INDEX(#REF!,MATCH(LEFT(#REF!,6),#REF!,0))&lt;&gt;"",INDEX(#REF!,MATCH(LEFT(#REF!,6),#REF!,0)),""),"")</f>
        <v/>
      </c>
    </row>
    <row r="53" spans="1:1" x14ac:dyDescent="0.2">
      <c r="A53" s="4" t="str">
        <f>IFERROR(IF(INDEX(#REF!,MATCH(LEFT(#REF!,6),#REF!,0))&lt;&gt;"",INDEX(#REF!,MATCH(LEFT(#REF!,6),#REF!,0)),""),"")</f>
        <v/>
      </c>
    </row>
    <row r="54" spans="1:1" x14ac:dyDescent="0.2">
      <c r="A54" s="4" t="str">
        <f>IFERROR(IF(INDEX(#REF!,MATCH(LEFT(#REF!,6),#REF!,0))&lt;&gt;"",INDEX(#REF!,MATCH(LEFT(#REF!,6),#REF!,0)),""),"")</f>
        <v/>
      </c>
    </row>
    <row r="55" spans="1:1" x14ac:dyDescent="0.2">
      <c r="A55" s="4" t="str">
        <f>IFERROR(IF(INDEX(#REF!,MATCH(LEFT(#REF!,6),#REF!,0))&lt;&gt;"",INDEX(#REF!,MATCH(LEFT(#REF!,6),#REF!,0)),""),"")</f>
        <v/>
      </c>
    </row>
    <row r="56" spans="1:1" x14ac:dyDescent="0.2">
      <c r="A56" s="4" t="str">
        <f>IFERROR(IF(INDEX(#REF!,MATCH(LEFT(#REF!,6),#REF!,0))&lt;&gt;"",INDEX(#REF!,MATCH(LEFT(#REF!,6),#REF!,0)),""),"")</f>
        <v/>
      </c>
    </row>
    <row r="57" spans="1:1" x14ac:dyDescent="0.2">
      <c r="A57" s="4" t="str">
        <f>IFERROR(IF(INDEX(#REF!,MATCH(LEFT(#REF!,6),#REF!,0))&lt;&gt;"",INDEX(#REF!,MATCH(LEFT(#REF!,6),#REF!,0)),""),"")</f>
        <v/>
      </c>
    </row>
    <row r="58" spans="1:1" x14ac:dyDescent="0.2">
      <c r="A58" s="4" t="str">
        <f>IFERROR(IF(INDEX(#REF!,MATCH(LEFT(#REF!,6),#REF!,0))&lt;&gt;"",INDEX(#REF!,MATCH(LEFT(#REF!,6),#REF!,0)),""),"")</f>
        <v/>
      </c>
    </row>
    <row r="59" spans="1:1" x14ac:dyDescent="0.2">
      <c r="A59" s="4" t="str">
        <f>IFERROR(IF(INDEX(#REF!,MATCH(LEFT(#REF!,6),#REF!,0))&lt;&gt;"",INDEX(#REF!,MATCH(LEFT(#REF!,6),#REF!,0)),""),"")</f>
        <v/>
      </c>
    </row>
    <row r="60" spans="1:1" x14ac:dyDescent="0.2">
      <c r="A60" s="4" t="str">
        <f>IFERROR(IF(INDEX(#REF!,MATCH(LEFT(#REF!,6),#REF!,0))&lt;&gt;"",INDEX(#REF!,MATCH(LEFT(#REF!,6),#REF!,0)),""),"")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4</vt:i4>
      </vt:variant>
    </vt:vector>
  </HeadingPairs>
  <TitlesOfParts>
    <vt:vector size="12" baseType="lpstr">
      <vt:lpstr>Orientações</vt:lpstr>
      <vt:lpstr>Total Consolidado</vt:lpstr>
      <vt:lpstr>PCA 2026 INFRAESTRUTURA</vt:lpstr>
      <vt:lpstr>PCA 2026 EDIFICAÇÕES</vt:lpstr>
      <vt:lpstr>PCA 2026 OPERAÇÃO E CONSERVAÇÃO</vt:lpstr>
      <vt:lpstr>PCA 2026 ADMINISTRAÇÃO</vt:lpstr>
      <vt:lpstr>Lista Suspensa</vt:lpstr>
      <vt:lpstr>Listas</vt:lpstr>
      <vt:lpstr>'PCA 2026 EDIFICAÇÕES'!Area_de_impressao</vt:lpstr>
      <vt:lpstr>'PCA 2026 ADMINISTRAÇÃO'!Titulos_de_impressao</vt:lpstr>
      <vt:lpstr>'PCA 2026 INFRAESTRUTURA'!Titulos_de_impressao</vt:lpstr>
      <vt:lpstr>'PCA 2026 OPERAÇÃO E CONSERVAÇÃO'!Titulos_de_impressao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PMO Giceli Camara</cp:lastModifiedBy>
  <cp:lastPrinted>2026-04-29T20:08:34Z</cp:lastPrinted>
  <dcterms:created xsi:type="dcterms:W3CDTF">2024-04-04T15:56:39Z</dcterms:created>
  <dcterms:modified xsi:type="dcterms:W3CDTF">2026-04-29T20:08:46Z</dcterms:modified>
</cp:coreProperties>
</file>